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18_●南牧村\【最終版】下水道事業\"/>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O6" i="5"/>
  <c r="P10" i="4" s="1"/>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W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<sst xmlns="http://schemas.openxmlformats.org/spreadsheetml/2006/main" count="232" uniqueCount="111">
  <si>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</si>
  <si>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</si>
  <si>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</si>
  <si>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</si>
  <si>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</si>
  <si>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</si>
  <si>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</si>
  <si>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</si>
  <si>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</si>
  <si>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</si>
  <si>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</si>
  <si>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</si>
  <si>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</si>
  <si>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</si>
  <si>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</si>
  <si>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</si>
  <si>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</si>
  <si>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</si>
  <si>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</si>
  <si>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</si>
  <si>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</si>
  <si>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</si>
  <si>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</si>
  <si>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</si>
  <si>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</si>
  <si>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</si>
  <si>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</si>
  <si>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</si>
  <si>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</si>
  <si>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</si>
  <si>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</si>
  <si>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</si>
  <si>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</si>
  <si>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</si>
  <si>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</si>
  <si>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</si>
  <si>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</si>
  <si>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</si>
  <si>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</si>
  <si>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</si>
  <si>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</si>
  <si>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</si>
  <si>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</si>
  <si>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</si>
  <si>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</si>
  <si>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</si>
  <si>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</si>
  <si>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</si>
  <si>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</si>
  <si>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</si>
  <si>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</si>
  <si>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</si>
  <si>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</si>
  <si>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</si>
  <si>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</si>
  <si>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</si>
  <si>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</si>
  <si>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</si>
  <si>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</si>
  <si>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</si>
  <si>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</si>
  <si>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</si>
  <si>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</si>
  <si>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</si>
  <si>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</si>
  <si>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</si>
  <si>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</si>
  <si>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</si>
  <si>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</si>
  <si>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</si>
  <si>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</si>
  <si>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</si>
  <si>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</si>
  <si>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</si>
  <si>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</si>
  <si>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</si>
  <si>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</si>
  <si>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</si>
  <si>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</si>
  <si>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</si>
  <si>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</si>
  <si>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</si>
  <si>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</si>
  <si>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</si>
  <si>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</si>
  <si>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</si>
  <si>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</si>
  <si>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</si>
  <si>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</si>
  <si>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</si>
  <si>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</si>
  <si>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</si>
  <si>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</si>
  <si>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</si>
  <si>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</si>
  <si>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</si>
  <si>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南牧村</t>
  </si>
  <si>
    <t>法非適用</t>
  </si>
  <si>
    <t>下水道事業</t>
  </si>
  <si>
    <t>特定地域生活排水処理</t>
  </si>
  <si>
    <t>K2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</si>
  <si>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</si>
  <si>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</si>
  <si>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</si>
  <si>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</si>
  <si>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</si>
  <si>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</si>
  <si>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</si>
  <si>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村が仲介となり、移住希望者に空き家を紹介する活動に力を入れるため、今後、改築に伴う合併処理浄化槽の設置が期待される。一方で、一般家庭の合併処理浄化槽の設置については、高齢化が進み、合併処理浄化槽との接続に費用がかなり掛かるため、中々、増加できないのが現状である。今後は、そういった部分に村からの補助金が支出できるか検討し、一軒でも多く合併処理浄化槽を設置していただけるように、していきたい。</t>
    <rPh sb="0" eb="1">
      <t>ムラ</t>
    </rPh>
    <rPh sb="2" eb="4">
      <t>チュウカイ</t>
    </rPh>
    <rPh sb="8" eb="10">
      <t>イジュウ</t>
    </rPh>
    <rPh sb="10" eb="13">
      <t>キボウシャ</t>
    </rPh>
    <rPh sb="14" eb="15">
      <t>ア</t>
    </rPh>
    <rPh sb="16" eb="17">
      <t>ヤ</t>
    </rPh>
    <rPh sb="18" eb="20">
      <t>ショウカイ</t>
    </rPh>
    <rPh sb="22" eb="24">
      <t>カツドウ</t>
    </rPh>
    <rPh sb="25" eb="26">
      <t>チカラ</t>
    </rPh>
    <rPh sb="27" eb="28">
      <t>イ</t>
    </rPh>
    <rPh sb="33" eb="35">
      <t>コンゴ</t>
    </rPh>
    <rPh sb="36" eb="38">
      <t>カイチク</t>
    </rPh>
    <rPh sb="39" eb="40">
      <t>トモナ</t>
    </rPh>
    <rPh sb="41" eb="45">
      <t>ガッペイショリ</t>
    </rPh>
    <rPh sb="45" eb="48">
      <t>ジョウカソウ</t>
    </rPh>
    <rPh sb="49" eb="51">
      <t>セッチ</t>
    </rPh>
    <rPh sb="52" eb="54">
      <t>キタイ</t>
    </rPh>
    <rPh sb="58" eb="60">
      <t>イッポウ</t>
    </rPh>
    <rPh sb="62" eb="64">
      <t>イッパン</t>
    </rPh>
    <rPh sb="64" eb="66">
      <t>カテイ</t>
    </rPh>
    <rPh sb="75" eb="77">
      <t>セッチ</t>
    </rPh>
    <rPh sb="83" eb="86">
      <t>コウレイカ</t>
    </rPh>
    <rPh sb="87" eb="88">
      <t>スス</t>
    </rPh>
    <rPh sb="99" eb="101">
      <t>セツゾク</t>
    </rPh>
    <rPh sb="102" eb="104">
      <t>ヒヨウ</t>
    </rPh>
    <rPh sb="108" eb="109">
      <t>カ</t>
    </rPh>
    <rPh sb="117" eb="119">
      <t>ゾウカ</t>
    </rPh>
    <rPh sb="125" eb="127">
      <t>ゲンジョウ</t>
    </rPh>
    <rPh sb="131" eb="133">
      <t>コンゴ</t>
    </rPh>
    <rPh sb="140" eb="142">
      <t>ブブン</t>
    </rPh>
    <rPh sb="143" eb="144">
      <t>ムラ</t>
    </rPh>
    <rPh sb="147" eb="150">
      <t>ホジョキン</t>
    </rPh>
    <rPh sb="151" eb="153">
      <t>シシュツ</t>
    </rPh>
    <rPh sb="157" eb="159">
      <t>ケントウ</t>
    </rPh>
    <rPh sb="161" eb="163">
      <t>イッケン</t>
    </rPh>
    <rPh sb="165" eb="166">
      <t>オオ</t>
    </rPh>
    <rPh sb="167" eb="169">
      <t>ガッペイ</t>
    </rPh>
    <rPh sb="169" eb="171">
      <t>ショリ</t>
    </rPh>
    <rPh sb="171" eb="174">
      <t>ジョウカソウ</t>
    </rPh>
    <rPh sb="175" eb="177">
      <t>セッチ</t>
    </rPh>
    <phoneticPr fontId="4"/>
  </si>
  <si>
    <t>③管渠改善率が該当数値なしですが、本村では、平成9年度より合併処理浄化槽を設置しており、一昨年の平成26年度から、金額の大きい修繕が発生しております。設置後、約10年が耐久年数と言われている事から、最も古い合併処理浄化槽は、約20年経過しており、今後、益々、老朽化により高額な修繕の増加が予想される。</t>
    <rPh sb="1" eb="3">
      <t>カンキョ</t>
    </rPh>
    <rPh sb="3" eb="5">
      <t>カイゼン</t>
    </rPh>
    <rPh sb="5" eb="6">
      <t>リツ</t>
    </rPh>
    <rPh sb="7" eb="9">
      <t>ガイトウ</t>
    </rPh>
    <rPh sb="9" eb="11">
      <t>スウチ</t>
    </rPh>
    <rPh sb="17" eb="19">
      <t>ホンソン</t>
    </rPh>
    <rPh sb="22" eb="24">
      <t>ヘイセイ</t>
    </rPh>
    <rPh sb="25" eb="27">
      <t>ネンド</t>
    </rPh>
    <rPh sb="29" eb="31">
      <t>ガッペイ</t>
    </rPh>
    <rPh sb="31" eb="33">
      <t>ショリ</t>
    </rPh>
    <rPh sb="33" eb="36">
      <t>ジョウカソウ</t>
    </rPh>
    <rPh sb="37" eb="39">
      <t>セッチ</t>
    </rPh>
    <rPh sb="44" eb="47">
      <t>オトトシ</t>
    </rPh>
    <rPh sb="48" eb="50">
      <t>ヘイセイ</t>
    </rPh>
    <rPh sb="52" eb="54">
      <t>ネンド</t>
    </rPh>
    <rPh sb="57" eb="59">
      <t>キンガク</t>
    </rPh>
    <rPh sb="60" eb="61">
      <t>オオ</t>
    </rPh>
    <rPh sb="63" eb="65">
      <t>シュウゼン</t>
    </rPh>
    <rPh sb="66" eb="68">
      <t>ハッセイ</t>
    </rPh>
    <rPh sb="75" eb="77">
      <t>セッチ</t>
    </rPh>
    <rPh sb="77" eb="78">
      <t>ゴ</t>
    </rPh>
    <rPh sb="79" eb="80">
      <t>ヤク</t>
    </rPh>
    <rPh sb="82" eb="83">
      <t>ネン</t>
    </rPh>
    <rPh sb="84" eb="86">
      <t>タイキュウ</t>
    </rPh>
    <rPh sb="86" eb="88">
      <t>ネンスウ</t>
    </rPh>
    <rPh sb="89" eb="90">
      <t>イ</t>
    </rPh>
    <rPh sb="95" eb="96">
      <t>コト</t>
    </rPh>
    <rPh sb="99" eb="100">
      <t>モット</t>
    </rPh>
    <rPh sb="101" eb="102">
      <t>フル</t>
    </rPh>
    <rPh sb="103" eb="105">
      <t>ガッペイ</t>
    </rPh>
    <rPh sb="105" eb="107">
      <t>ショリ</t>
    </rPh>
    <rPh sb="107" eb="110">
      <t>ジョウカソウ</t>
    </rPh>
    <rPh sb="112" eb="113">
      <t>ヤク</t>
    </rPh>
    <rPh sb="115" eb="116">
      <t>ネン</t>
    </rPh>
    <rPh sb="116" eb="118">
      <t>ケイカ</t>
    </rPh>
    <rPh sb="123" eb="125">
      <t>コンゴ</t>
    </rPh>
    <rPh sb="126" eb="128">
      <t>マスマス</t>
    </rPh>
    <rPh sb="129" eb="132">
      <t>ロウキュウカ</t>
    </rPh>
    <rPh sb="135" eb="137">
      <t>コウガク</t>
    </rPh>
    <rPh sb="138" eb="140">
      <t>シュウゼン</t>
    </rPh>
    <rPh sb="141" eb="143">
      <t>ゾウカ</t>
    </rPh>
    <rPh sb="144" eb="146">
      <t>ヨソウ</t>
    </rPh>
    <phoneticPr fontId="4"/>
  </si>
  <si>
    <t>①平成25年度に県費補助金、皆減により収益的収支比率が下がったが、今後は緩やかに上がる見込み。但し、平成27年度については、維持管理委託の村補助分の減により下がっている。　　　　　　　　　　　　　　④平成25年度より、平成19年度債の元金償還が始まり、平成29年度に元利償還のピークを迎えるので、その後は元利償還は減少する。　　　　　　　　　　　　　　　　⑤普及率が少ないため、数値が100％を下回り汚水処理に係る費用が使用料以外の収入で賄われているが、村が仲介役になり、移住希望者に空き家を紹介する活動に力をいれるため、今後改築等に伴い、浄化槽の設置が期待できるため、徐々にではあるが、使用料収入が増え、軽費回収率の上昇が期待できる。　　　　　　　　　　　　　　　　　　　　　⑥汚水処理原価は増加傾向だが、平均値に比べ約3割程なので、費用の効率性は高い。　　　
⑦施設利用率は、ここ5年間は100％であり、適正規模であると思われる。　　　　　　　　　　　　　⑧ここ5年間、水洗便所を設置し、汚水処理している人口割合は100％であり、公共用水域の水質保全が保たれている。</t>
    <rPh sb="1" eb="3">
      <t>ヘイセイ</t>
    </rPh>
    <rPh sb="5" eb="7">
      <t>ネンド</t>
    </rPh>
    <rPh sb="8" eb="10">
      <t>ケンピ</t>
    </rPh>
    <rPh sb="10" eb="12">
      <t>ホジョ</t>
    </rPh>
    <rPh sb="12" eb="13">
      <t>キン</t>
    </rPh>
    <rPh sb="14" eb="16">
      <t>カイゲン</t>
    </rPh>
    <rPh sb="19" eb="22">
      <t>シュウエキテキ</t>
    </rPh>
    <rPh sb="22" eb="24">
      <t>シュウシ</t>
    </rPh>
    <rPh sb="24" eb="26">
      <t>ヒリツ</t>
    </rPh>
    <rPh sb="27" eb="28">
      <t>サ</t>
    </rPh>
    <rPh sb="33" eb="35">
      <t>コンゴ</t>
    </rPh>
    <rPh sb="36" eb="37">
      <t>ユル</t>
    </rPh>
    <rPh sb="40" eb="41">
      <t>ア</t>
    </rPh>
    <rPh sb="43" eb="45">
      <t>ミコ</t>
    </rPh>
    <rPh sb="47" eb="48">
      <t>タダ</t>
    </rPh>
    <rPh sb="50" eb="52">
      <t>ヘイセイ</t>
    </rPh>
    <rPh sb="54" eb="56">
      <t>ネンド</t>
    </rPh>
    <rPh sb="62" eb="64">
      <t>イジ</t>
    </rPh>
    <rPh sb="64" eb="66">
      <t>カンリ</t>
    </rPh>
    <rPh sb="66" eb="68">
      <t>イタク</t>
    </rPh>
    <rPh sb="69" eb="70">
      <t>ムラ</t>
    </rPh>
    <rPh sb="70" eb="73">
      <t>ホジョブン</t>
    </rPh>
    <rPh sb="74" eb="75">
      <t>ゲン</t>
    </rPh>
    <rPh sb="78" eb="79">
      <t>サ</t>
    </rPh>
    <rPh sb="100" eb="102">
      <t>ヘイセイ</t>
    </rPh>
    <rPh sb="104" eb="106">
      <t>ネンド</t>
    </rPh>
    <rPh sb="109" eb="111">
      <t>ヘイセイ</t>
    </rPh>
    <rPh sb="113" eb="115">
      <t>ネンド</t>
    </rPh>
    <rPh sb="115" eb="116">
      <t>サイ</t>
    </rPh>
    <rPh sb="117" eb="119">
      <t>ガンキン</t>
    </rPh>
    <rPh sb="119" eb="121">
      <t>ショウカン</t>
    </rPh>
    <rPh sb="122" eb="123">
      <t>ハジ</t>
    </rPh>
    <rPh sb="126" eb="128">
      <t>ヘイセイ</t>
    </rPh>
    <rPh sb="130" eb="132">
      <t>ネンド</t>
    </rPh>
    <rPh sb="133" eb="135">
      <t>ガンリ</t>
    </rPh>
    <rPh sb="135" eb="137">
      <t>ショウカン</t>
    </rPh>
    <rPh sb="142" eb="143">
      <t>ムカ</t>
    </rPh>
    <rPh sb="150" eb="151">
      <t>ゴ</t>
    </rPh>
    <rPh sb="152" eb="154">
      <t>ガンリ</t>
    </rPh>
    <rPh sb="154" eb="156">
      <t>ショウカン</t>
    </rPh>
    <rPh sb="157" eb="159">
      <t>ゲンショウ</t>
    </rPh>
    <rPh sb="179" eb="181">
      <t>フキュウ</t>
    </rPh>
    <rPh sb="181" eb="182">
      <t>リツ</t>
    </rPh>
    <rPh sb="183" eb="184">
      <t>スク</t>
    </rPh>
    <rPh sb="189" eb="191">
      <t>スウチ</t>
    </rPh>
    <rPh sb="197" eb="199">
      <t>シタマワ</t>
    </rPh>
    <rPh sb="200" eb="202">
      <t>オスイ</t>
    </rPh>
    <rPh sb="202" eb="204">
      <t>ショリ</t>
    </rPh>
    <rPh sb="205" eb="206">
      <t>カカ</t>
    </rPh>
    <rPh sb="207" eb="209">
      <t>ヒヨウ</t>
    </rPh>
    <rPh sb="210" eb="213">
      <t>シヨウリョウ</t>
    </rPh>
    <rPh sb="213" eb="215">
      <t>イガイ</t>
    </rPh>
    <rPh sb="216" eb="218">
      <t>シュウニュウ</t>
    </rPh>
    <rPh sb="219" eb="220">
      <t>マカナ</t>
    </rPh>
    <rPh sb="227" eb="228">
      <t>ムラ</t>
    </rPh>
    <rPh sb="229" eb="232">
      <t>チュウカイヤク</t>
    </rPh>
    <rPh sb="236" eb="238">
      <t>イジュウ</t>
    </rPh>
    <rPh sb="238" eb="240">
      <t>キボウ</t>
    </rPh>
    <rPh sb="240" eb="241">
      <t>シャ</t>
    </rPh>
    <rPh sb="242" eb="243">
      <t>ア</t>
    </rPh>
    <rPh sb="244" eb="245">
      <t>ヤ</t>
    </rPh>
    <rPh sb="246" eb="248">
      <t>ショウカイ</t>
    </rPh>
    <rPh sb="250" eb="252">
      <t>カツドウ</t>
    </rPh>
    <rPh sb="253" eb="254">
      <t>チカラ</t>
    </rPh>
    <rPh sb="261" eb="263">
      <t>コンゴ</t>
    </rPh>
    <rPh sb="263" eb="265">
      <t>カイチク</t>
    </rPh>
    <rPh sb="265" eb="266">
      <t>トウ</t>
    </rPh>
    <rPh sb="267" eb="268">
      <t>トモナ</t>
    </rPh>
    <rPh sb="270" eb="273">
      <t>ジョウカソウ</t>
    </rPh>
    <rPh sb="274" eb="276">
      <t>セッチ</t>
    </rPh>
    <rPh sb="277" eb="279">
      <t>キタイ</t>
    </rPh>
    <rPh sb="285" eb="287">
      <t>ジョジョ</t>
    </rPh>
    <rPh sb="294" eb="297">
      <t>シヨウリョウ</t>
    </rPh>
    <rPh sb="297" eb="299">
      <t>シュウニュウ</t>
    </rPh>
    <rPh sb="300" eb="301">
      <t>フ</t>
    </rPh>
    <rPh sb="303" eb="305">
      <t>ケイヒ</t>
    </rPh>
    <rPh sb="305" eb="307">
      <t>カイシュウ</t>
    </rPh>
    <rPh sb="307" eb="308">
      <t>リツ</t>
    </rPh>
    <rPh sb="309" eb="311">
      <t>ジョウショウ</t>
    </rPh>
    <rPh sb="312" eb="314">
      <t>キタイ</t>
    </rPh>
    <rPh sb="340" eb="342">
      <t>オスイ</t>
    </rPh>
    <rPh sb="342" eb="344">
      <t>ショリ</t>
    </rPh>
    <rPh sb="344" eb="346">
      <t>ゲンカ</t>
    </rPh>
    <rPh sb="347" eb="349">
      <t>ゾウカ</t>
    </rPh>
    <rPh sb="349" eb="351">
      <t>ケイコウ</t>
    </rPh>
    <rPh sb="354" eb="357">
      <t>ヘイキンチ</t>
    </rPh>
    <rPh sb="358" eb="359">
      <t>クラ</t>
    </rPh>
    <rPh sb="360" eb="361">
      <t>ヤク</t>
    </rPh>
    <rPh sb="362" eb="363">
      <t>ワリ</t>
    </rPh>
    <rPh sb="363" eb="364">
      <t>ホド</t>
    </rPh>
    <rPh sb="368" eb="370">
      <t>ヒヨウ</t>
    </rPh>
    <rPh sb="371" eb="373">
      <t>コウリツ</t>
    </rPh>
    <rPh sb="373" eb="374">
      <t>セイ</t>
    </rPh>
    <rPh sb="375" eb="376">
      <t>タカ</t>
    </rPh>
    <rPh sb="383" eb="385">
      <t>シセツ</t>
    </rPh>
    <rPh sb="385" eb="388">
      <t>リヨウリツ</t>
    </rPh>
    <rPh sb="393" eb="395">
      <t>ネンカン</t>
    </rPh>
    <rPh sb="404" eb="406">
      <t>テキセイ</t>
    </rPh>
    <rPh sb="406" eb="408">
      <t>キボ</t>
    </rPh>
    <rPh sb="412" eb="413">
      <t>オモ</t>
    </rPh>
    <rPh sb="434" eb="436">
      <t>ネンカン</t>
    </rPh>
    <rPh sb="437" eb="439">
      <t>スイセン</t>
    </rPh>
    <rPh sb="439" eb="441">
      <t>ベンジョ</t>
    </rPh>
    <rPh sb="442" eb="444">
      <t>セッチ</t>
    </rPh>
    <rPh sb="446" eb="448">
      <t>オスイ</t>
    </rPh>
    <rPh sb="448" eb="450">
      <t>ショリ</t>
    </rPh>
    <rPh sb="454" eb="456">
      <t>ジンコウ</t>
    </rPh>
    <rPh sb="456" eb="458">
      <t>ワリアイ</t>
    </rPh>
    <rPh sb="467" eb="469">
      <t>コウキョウ</t>
    </rPh>
    <rPh sb="469" eb="470">
      <t>ヨウ</t>
    </rPh>
    <rPh sb="470" eb="472">
      <t>スイイキ</t>
    </rPh>
    <rPh sb="473" eb="475">
      <t>スイシツ</t>
    </rPh>
    <rPh sb="475" eb="477">
      <t>ホゼン</t>
    </rPh>
    <rPh sb="478" eb="479">
      <t>タモ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</si>
</sst>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929376"/>
        <c:axId val="156928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56929376"/>
        <c:axId val="156928984"/>
      </c:lineChart>
      <c:dateAx>
        <c:axId val="156929376"/>
        <c:scaling>
          <c:orientation val="minMax"/>
        </c:scaling>
        <c:delete val="1"/>
        <c:axPos val="b"/>
        <c:numFmt formatCode="ge" sourceLinked="1"/>
        <c:majorTickMark val="none"/>
        <c:minorTickMark val="none"/>
        <c:tickLblPos val="none"/>
        <c:crossAx val="156928984"/>
        <c:crosses val="autoZero"/>
        <c:auto val="1"/>
        <c:lblOffset val="100"/>
        <c:baseTimeUnit val="years"/>
      </c:dateAx>
      <c:valAx>
        <c:axId val="156928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92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43742008"/>
        <c:axId val="24374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51.83</c:v>
                </c:pt>
                <c:pt idx="2">
                  <c:v>59.5</c:v>
                </c:pt>
                <c:pt idx="3">
                  <c:v>53.84</c:v>
                </c:pt>
                <c:pt idx="4">
                  <c:v>60.25</c:v>
                </c:pt>
              </c:numCache>
            </c:numRef>
          </c:val>
          <c:smooth val="0"/>
        </c:ser>
        <c:dLbls>
          <c:showLegendKey val="0"/>
          <c:showVal val="0"/>
          <c:showCatName val="0"/>
          <c:showSerName val="0"/>
          <c:showPercent val="0"/>
          <c:showBubbleSize val="0"/>
        </c:dLbls>
        <c:marker val="1"/>
        <c:smooth val="0"/>
        <c:axId val="243742008"/>
        <c:axId val="243742400"/>
      </c:lineChart>
      <c:dateAx>
        <c:axId val="243742008"/>
        <c:scaling>
          <c:orientation val="minMax"/>
        </c:scaling>
        <c:delete val="1"/>
        <c:axPos val="b"/>
        <c:numFmt formatCode="ge" sourceLinked="1"/>
        <c:majorTickMark val="none"/>
        <c:minorTickMark val="none"/>
        <c:tickLblPos val="none"/>
        <c:crossAx val="243742400"/>
        <c:crosses val="autoZero"/>
        <c:auto val="1"/>
        <c:lblOffset val="100"/>
        <c:baseTimeUnit val="years"/>
      </c:dateAx>
      <c:valAx>
        <c:axId val="24374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742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43743576"/>
        <c:axId val="24374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97.64</c:v>
                </c:pt>
                <c:pt idx="2">
                  <c:v>92.37</c:v>
                </c:pt>
                <c:pt idx="3">
                  <c:v>95.04</c:v>
                </c:pt>
                <c:pt idx="4">
                  <c:v>95.26</c:v>
                </c:pt>
              </c:numCache>
            </c:numRef>
          </c:val>
          <c:smooth val="0"/>
        </c:ser>
        <c:dLbls>
          <c:showLegendKey val="0"/>
          <c:showVal val="0"/>
          <c:showCatName val="0"/>
          <c:showSerName val="0"/>
          <c:showPercent val="0"/>
          <c:showBubbleSize val="0"/>
        </c:dLbls>
        <c:marker val="1"/>
        <c:smooth val="0"/>
        <c:axId val="243743576"/>
        <c:axId val="243743968"/>
      </c:lineChart>
      <c:dateAx>
        <c:axId val="243743576"/>
        <c:scaling>
          <c:orientation val="minMax"/>
        </c:scaling>
        <c:delete val="1"/>
        <c:axPos val="b"/>
        <c:numFmt formatCode="ge" sourceLinked="1"/>
        <c:majorTickMark val="none"/>
        <c:minorTickMark val="none"/>
        <c:tickLblPos val="none"/>
        <c:crossAx val="243743968"/>
        <c:crosses val="autoZero"/>
        <c:auto val="1"/>
        <c:lblOffset val="100"/>
        <c:baseTimeUnit val="years"/>
      </c:dateAx>
      <c:valAx>
        <c:axId val="24374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743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79.930000000000007</c:v>
                </c:pt>
                <c:pt idx="1">
                  <c:v>75.5</c:v>
                </c:pt>
                <c:pt idx="2">
                  <c:v>72.7</c:v>
                </c:pt>
                <c:pt idx="3">
                  <c:v>73.489999999999995</c:v>
                </c:pt>
                <c:pt idx="4">
                  <c:v>70.2</c:v>
                </c:pt>
              </c:numCache>
            </c:numRef>
          </c:val>
        </c:ser>
        <c:dLbls>
          <c:showLegendKey val="0"/>
          <c:showVal val="0"/>
          <c:showCatName val="0"/>
          <c:showSerName val="0"/>
          <c:showPercent val="0"/>
          <c:showBubbleSize val="0"/>
        </c:dLbls>
        <c:gapWidth val="150"/>
        <c:axId val="156930552"/>
        <c:axId val="15781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930552"/>
        <c:axId val="157810016"/>
      </c:lineChart>
      <c:dateAx>
        <c:axId val="156930552"/>
        <c:scaling>
          <c:orientation val="minMax"/>
        </c:scaling>
        <c:delete val="1"/>
        <c:axPos val="b"/>
        <c:numFmt formatCode="ge" sourceLinked="1"/>
        <c:majorTickMark val="none"/>
        <c:minorTickMark val="none"/>
        <c:tickLblPos val="none"/>
        <c:crossAx val="157810016"/>
        <c:crosses val="autoZero"/>
        <c:auto val="1"/>
        <c:lblOffset val="100"/>
        <c:baseTimeUnit val="years"/>
      </c:dateAx>
      <c:valAx>
        <c:axId val="15781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930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811192"/>
        <c:axId val="15781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811192"/>
        <c:axId val="157811584"/>
      </c:lineChart>
      <c:dateAx>
        <c:axId val="157811192"/>
        <c:scaling>
          <c:orientation val="minMax"/>
        </c:scaling>
        <c:delete val="1"/>
        <c:axPos val="b"/>
        <c:numFmt formatCode="ge" sourceLinked="1"/>
        <c:majorTickMark val="none"/>
        <c:minorTickMark val="none"/>
        <c:tickLblPos val="none"/>
        <c:crossAx val="157811584"/>
        <c:crosses val="autoZero"/>
        <c:auto val="1"/>
        <c:lblOffset val="100"/>
        <c:baseTimeUnit val="years"/>
      </c:dateAx>
      <c:valAx>
        <c:axId val="15781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11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812760"/>
        <c:axId val="15781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812760"/>
        <c:axId val="157813152"/>
      </c:lineChart>
      <c:dateAx>
        <c:axId val="157812760"/>
        <c:scaling>
          <c:orientation val="minMax"/>
        </c:scaling>
        <c:delete val="1"/>
        <c:axPos val="b"/>
        <c:numFmt formatCode="ge" sourceLinked="1"/>
        <c:majorTickMark val="none"/>
        <c:minorTickMark val="none"/>
        <c:tickLblPos val="none"/>
        <c:crossAx val="157813152"/>
        <c:crosses val="autoZero"/>
        <c:auto val="1"/>
        <c:lblOffset val="100"/>
        <c:baseTimeUnit val="years"/>
      </c:dateAx>
      <c:valAx>
        <c:axId val="15781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12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905184"/>
        <c:axId val="157905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905184"/>
        <c:axId val="157905576"/>
      </c:lineChart>
      <c:dateAx>
        <c:axId val="157905184"/>
        <c:scaling>
          <c:orientation val="minMax"/>
        </c:scaling>
        <c:delete val="1"/>
        <c:axPos val="b"/>
        <c:numFmt formatCode="ge" sourceLinked="1"/>
        <c:majorTickMark val="none"/>
        <c:minorTickMark val="none"/>
        <c:tickLblPos val="none"/>
        <c:crossAx val="157905576"/>
        <c:crosses val="autoZero"/>
        <c:auto val="1"/>
        <c:lblOffset val="100"/>
        <c:baseTimeUnit val="years"/>
      </c:dateAx>
      <c:valAx>
        <c:axId val="157905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90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011120"/>
        <c:axId val="158011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011120"/>
        <c:axId val="158011512"/>
      </c:lineChart>
      <c:dateAx>
        <c:axId val="158011120"/>
        <c:scaling>
          <c:orientation val="minMax"/>
        </c:scaling>
        <c:delete val="1"/>
        <c:axPos val="b"/>
        <c:numFmt formatCode="ge" sourceLinked="1"/>
        <c:majorTickMark val="none"/>
        <c:minorTickMark val="none"/>
        <c:tickLblPos val="none"/>
        <c:crossAx val="158011512"/>
        <c:crosses val="autoZero"/>
        <c:auto val="1"/>
        <c:lblOffset val="100"/>
        <c:baseTimeUnit val="years"/>
      </c:dateAx>
      <c:valAx>
        <c:axId val="158011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01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7904792"/>
        <c:axId val="15790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202.91</c:v>
                </c:pt>
                <c:pt idx="2">
                  <c:v>232.83</c:v>
                </c:pt>
                <c:pt idx="3">
                  <c:v>261.08</c:v>
                </c:pt>
                <c:pt idx="4">
                  <c:v>241.49</c:v>
                </c:pt>
              </c:numCache>
            </c:numRef>
          </c:val>
          <c:smooth val="0"/>
        </c:ser>
        <c:dLbls>
          <c:showLegendKey val="0"/>
          <c:showVal val="0"/>
          <c:showCatName val="0"/>
          <c:showSerName val="0"/>
          <c:showPercent val="0"/>
          <c:showBubbleSize val="0"/>
        </c:dLbls>
        <c:marker val="1"/>
        <c:smooth val="0"/>
        <c:axId val="157904792"/>
        <c:axId val="157904400"/>
      </c:lineChart>
      <c:dateAx>
        <c:axId val="157904792"/>
        <c:scaling>
          <c:orientation val="minMax"/>
        </c:scaling>
        <c:delete val="1"/>
        <c:axPos val="b"/>
        <c:numFmt formatCode="ge" sourceLinked="1"/>
        <c:majorTickMark val="none"/>
        <c:minorTickMark val="none"/>
        <c:tickLblPos val="none"/>
        <c:crossAx val="157904400"/>
        <c:crosses val="autoZero"/>
        <c:auto val="1"/>
        <c:lblOffset val="100"/>
        <c:baseTimeUnit val="years"/>
      </c:dateAx>
      <c:valAx>
        <c:axId val="15790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90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63.34</c:v>
                </c:pt>
                <c:pt idx="1">
                  <c:v>59.96</c:v>
                </c:pt>
                <c:pt idx="2">
                  <c:v>60.32</c:v>
                </c:pt>
                <c:pt idx="3">
                  <c:v>59.96</c:v>
                </c:pt>
                <c:pt idx="4">
                  <c:v>60.43</c:v>
                </c:pt>
              </c:numCache>
            </c:numRef>
          </c:val>
        </c:ser>
        <c:dLbls>
          <c:showLegendKey val="0"/>
          <c:showVal val="0"/>
          <c:showCatName val="0"/>
          <c:showSerName val="0"/>
          <c:showPercent val="0"/>
          <c:showBubbleSize val="0"/>
        </c:dLbls>
        <c:gapWidth val="150"/>
        <c:axId val="157903224"/>
        <c:axId val="15801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72.77</c:v>
                </c:pt>
                <c:pt idx="2">
                  <c:v>67.92</c:v>
                </c:pt>
                <c:pt idx="3">
                  <c:v>68.61</c:v>
                </c:pt>
                <c:pt idx="4">
                  <c:v>65.7</c:v>
                </c:pt>
              </c:numCache>
            </c:numRef>
          </c:val>
          <c:smooth val="0"/>
        </c:ser>
        <c:dLbls>
          <c:showLegendKey val="0"/>
          <c:showVal val="0"/>
          <c:showCatName val="0"/>
          <c:showSerName val="0"/>
          <c:showPercent val="0"/>
          <c:showBubbleSize val="0"/>
        </c:dLbls>
        <c:marker val="1"/>
        <c:smooth val="0"/>
        <c:axId val="157903224"/>
        <c:axId val="158012688"/>
      </c:lineChart>
      <c:dateAx>
        <c:axId val="157903224"/>
        <c:scaling>
          <c:orientation val="minMax"/>
        </c:scaling>
        <c:delete val="1"/>
        <c:axPos val="b"/>
        <c:numFmt formatCode="ge" sourceLinked="1"/>
        <c:majorTickMark val="none"/>
        <c:minorTickMark val="none"/>
        <c:tickLblPos val="none"/>
        <c:crossAx val="158012688"/>
        <c:crosses val="autoZero"/>
        <c:auto val="1"/>
        <c:lblOffset val="100"/>
        <c:baseTimeUnit val="years"/>
      </c:dateAx>
      <c:valAx>
        <c:axId val="15801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90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66.73</c:v>
                </c:pt>
                <c:pt idx="1">
                  <c:v>71.599999999999994</c:v>
                </c:pt>
                <c:pt idx="2">
                  <c:v>72.930000000000007</c:v>
                </c:pt>
                <c:pt idx="3">
                  <c:v>74.989999999999995</c:v>
                </c:pt>
                <c:pt idx="4">
                  <c:v>72.61</c:v>
                </c:pt>
              </c:numCache>
            </c:numRef>
          </c:val>
        </c:ser>
        <c:dLbls>
          <c:showLegendKey val="0"/>
          <c:showVal val="0"/>
          <c:showCatName val="0"/>
          <c:showSerName val="0"/>
          <c:showPercent val="0"/>
          <c:showBubbleSize val="0"/>
        </c:dLbls>
        <c:gapWidth val="150"/>
        <c:axId val="158013864"/>
        <c:axId val="15801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243.06</c:v>
                </c:pt>
                <c:pt idx="2">
                  <c:v>229.12</c:v>
                </c:pt>
                <c:pt idx="3">
                  <c:v>241.18</c:v>
                </c:pt>
                <c:pt idx="4">
                  <c:v>247.94</c:v>
                </c:pt>
              </c:numCache>
            </c:numRef>
          </c:val>
          <c:smooth val="0"/>
        </c:ser>
        <c:dLbls>
          <c:showLegendKey val="0"/>
          <c:showVal val="0"/>
          <c:showCatName val="0"/>
          <c:showSerName val="0"/>
          <c:showPercent val="0"/>
          <c:showBubbleSize val="0"/>
        </c:dLbls>
        <c:marker val="1"/>
        <c:smooth val="0"/>
        <c:axId val="158013864"/>
        <c:axId val="158014256"/>
      </c:lineChart>
      <c:dateAx>
        <c:axId val="158013864"/>
        <c:scaling>
          <c:orientation val="minMax"/>
        </c:scaling>
        <c:delete val="1"/>
        <c:axPos val="b"/>
        <c:numFmt formatCode="ge" sourceLinked="1"/>
        <c:majorTickMark val="none"/>
        <c:minorTickMark val="none"/>
        <c:tickLblPos val="none"/>
        <c:crossAx val="158014256"/>
        <c:crosses val="autoZero"/>
        <c:auto val="1"/>
        <c:lblOffset val="100"/>
        <c:baseTimeUnit val="years"/>
      </c:dateAx>
      <c:valAx>
        <c:axId val="15801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013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南牧村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K2</v>
      </c>
      <c r="X8" s="70"/>
      <c r="Y8" s="70"/>
      <c r="Z8" s="70"/>
      <c r="AA8" s="70"/>
      <c r="AB8" s="70"/>
      <c r="AC8" s="70"/>
      <c r="AD8" s="3"/>
      <c r="AE8" s="3"/>
      <c r="AF8" s="3"/>
      <c r="AG8" s="3"/>
      <c r="AH8" s="3"/>
      <c r="AI8" s="3"/>
      <c r="AJ8" s="3"/>
      <c r="AK8" s="3"/>
      <c r="AL8" s="64">
        <f>データ!R6</f>
        <v>2106</v>
      </c>
      <c r="AM8" s="64"/>
      <c r="AN8" s="64"/>
      <c r="AO8" s="64"/>
      <c r="AP8" s="64"/>
      <c r="AQ8" s="64"/>
      <c r="AR8" s="64"/>
      <c r="AS8" s="64"/>
      <c r="AT8" s="63">
        <f>データ!S6</f>
        <v>118.83</v>
      </c>
      <c r="AU8" s="63"/>
      <c r="AV8" s="63"/>
      <c r="AW8" s="63"/>
      <c r="AX8" s="63"/>
      <c r="AY8" s="63"/>
      <c r="AZ8" s="63"/>
      <c r="BA8" s="63"/>
      <c r="BB8" s="63">
        <f>データ!T6</f>
        <v>17.72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42.93</v>
      </c>
      <c r="Q10" s="63"/>
      <c r="R10" s="63"/>
      <c r="S10" s="63"/>
      <c r="T10" s="63"/>
      <c r="U10" s="63"/>
      <c r="V10" s="63"/>
      <c r="W10" s="63">
        <f>データ!P6</f>
        <v>100</v>
      </c>
      <c r="X10" s="63"/>
      <c r="Y10" s="63"/>
      <c r="Z10" s="63"/>
      <c r="AA10" s="63"/>
      <c r="AB10" s="63"/>
      <c r="AC10" s="63"/>
      <c r="AD10" s="64">
        <f>データ!Q6</f>
        <v>3628</v>
      </c>
      <c r="AE10" s="64"/>
      <c r="AF10" s="64"/>
      <c r="AG10" s="64"/>
      <c r="AH10" s="64"/>
      <c r="AI10" s="64"/>
      <c r="AJ10" s="64"/>
      <c r="AK10" s="2"/>
      <c r="AL10" s="64">
        <f>データ!U6</f>
        <v>898</v>
      </c>
      <c r="AM10" s="64"/>
      <c r="AN10" s="64"/>
      <c r="AO10" s="64"/>
      <c r="AP10" s="64"/>
      <c r="AQ10" s="64"/>
      <c r="AR10" s="64"/>
      <c r="AS10" s="64"/>
      <c r="AT10" s="63">
        <f>データ!V6</f>
        <v>0.03</v>
      </c>
      <c r="AU10" s="63"/>
      <c r="AV10" s="63"/>
      <c r="AW10" s="63"/>
      <c r="AX10" s="63"/>
      <c r="AY10" s="63"/>
      <c r="AZ10" s="63"/>
      <c r="BA10" s="63"/>
      <c r="BB10" s="63">
        <f>データ!W6</f>
        <v>29933.33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103837</v>
      </c>
      <c r="D6" s="31">
        <f t="shared" si="3"/>
        <v>47</v>
      </c>
      <c r="E6" s="31">
        <f t="shared" si="3"/>
        <v>18</v>
      </c>
      <c r="F6" s="31">
        <f t="shared" si="3"/>
        <v>0</v>
      </c>
      <c r="G6" s="31">
        <f t="shared" si="3"/>
        <v>0</v>
      </c>
      <c r="H6" s="31" t="str">
        <f t="shared" si="3"/>
        <v>群馬県　南牧村</v>
      </c>
      <c r="I6" s="31" t="str">
        <f t="shared" si="3"/>
        <v>法非適用</v>
      </c>
      <c r="J6" s="31" t="str">
        <f t="shared" si="3"/>
        <v>下水道事業</v>
      </c>
      <c r="K6" s="31" t="str">
        <f t="shared" si="3"/>
        <v>特定地域生活排水処理</v>
      </c>
      <c r="L6" s="31" t="str">
        <f t="shared" si="3"/>
        <v>K2</v>
      </c>
      <c r="M6" s="32" t="str">
        <f t="shared" si="3"/>
        <v>-</v>
      </c>
      <c r="N6" s="32" t="str">
        <f t="shared" si="3"/>
        <v>該当数値なし</v>
      </c>
      <c r="O6" s="32">
        <f t="shared" si="3"/>
        <v>42.93</v>
      </c>
      <c r="P6" s="32">
        <f t="shared" si="3"/>
        <v>100</v>
      </c>
      <c r="Q6" s="32">
        <f t="shared" si="3"/>
        <v>3628</v>
      </c>
      <c r="R6" s="32">
        <f t="shared" si="3"/>
        <v>2106</v>
      </c>
      <c r="S6" s="32">
        <f t="shared" si="3"/>
        <v>118.83</v>
      </c>
      <c r="T6" s="32">
        <f t="shared" si="3"/>
        <v>17.72</v>
      </c>
      <c r="U6" s="32">
        <f t="shared" si="3"/>
        <v>898</v>
      </c>
      <c r="V6" s="32">
        <f t="shared" si="3"/>
        <v>0.03</v>
      </c>
      <c r="W6" s="32">
        <f t="shared" si="3"/>
        <v>29933.33</v>
      </c>
      <c r="X6" s="33">
        <f>IF(X7="",NA(),X7)</f>
        <v>79.930000000000007</v>
      </c>
      <c r="Y6" s="33">
        <f t="shared" ref="Y6:AG6" si="4">IF(Y7="",NA(),Y7)</f>
        <v>75.5</v>
      </c>
      <c r="Z6" s="33">
        <f t="shared" si="4"/>
        <v>72.7</v>
      </c>
      <c r="AA6" s="33">
        <f t="shared" si="4"/>
        <v>73.489999999999995</v>
      </c>
      <c r="AB6" s="33">
        <f t="shared" si="4"/>
        <v>70.2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421.01</v>
      </c>
      <c r="BK6" s="33">
        <f t="shared" si="7"/>
        <v>202.91</v>
      </c>
      <c r="BL6" s="33">
        <f t="shared" si="7"/>
        <v>232.83</v>
      </c>
      <c r="BM6" s="33">
        <f t="shared" si="7"/>
        <v>261.08</v>
      </c>
      <c r="BN6" s="33">
        <f t="shared" si="7"/>
        <v>241.49</v>
      </c>
      <c r="BO6" s="32" t="str">
        <f>IF(BO7="","",IF(BO7="-","【-】","【"&amp;SUBSTITUTE(TEXT(BO7,"#,##0.00"),"-","△")&amp;"】"))</f>
        <v>【345.93】</v>
      </c>
      <c r="BP6" s="33">
        <f>IF(BP7="",NA(),BP7)</f>
        <v>63.34</v>
      </c>
      <c r="BQ6" s="33">
        <f t="shared" ref="BQ6:BY6" si="8">IF(BQ7="",NA(),BQ7)</f>
        <v>59.96</v>
      </c>
      <c r="BR6" s="33">
        <f t="shared" si="8"/>
        <v>60.32</v>
      </c>
      <c r="BS6" s="33">
        <f t="shared" si="8"/>
        <v>59.96</v>
      </c>
      <c r="BT6" s="33">
        <f t="shared" si="8"/>
        <v>60.43</v>
      </c>
      <c r="BU6" s="33">
        <f t="shared" si="8"/>
        <v>58.98</v>
      </c>
      <c r="BV6" s="33">
        <f t="shared" si="8"/>
        <v>72.77</v>
      </c>
      <c r="BW6" s="33">
        <f t="shared" si="8"/>
        <v>67.92</v>
      </c>
      <c r="BX6" s="33">
        <f t="shared" si="8"/>
        <v>68.61</v>
      </c>
      <c r="BY6" s="33">
        <f t="shared" si="8"/>
        <v>65.7</v>
      </c>
      <c r="BZ6" s="32" t="str">
        <f>IF(BZ7="","",IF(BZ7="-","【-】","【"&amp;SUBSTITUTE(TEXT(BZ7,"#,##0.00"),"-","△")&amp;"】"))</f>
        <v>【59.44】</v>
      </c>
      <c r="CA6" s="33">
        <f>IF(CA7="",NA(),CA7)</f>
        <v>66.73</v>
      </c>
      <c r="CB6" s="33">
        <f t="shared" ref="CB6:CJ6" si="9">IF(CB7="",NA(),CB7)</f>
        <v>71.599999999999994</v>
      </c>
      <c r="CC6" s="33">
        <f t="shared" si="9"/>
        <v>72.930000000000007</v>
      </c>
      <c r="CD6" s="33">
        <f t="shared" si="9"/>
        <v>74.989999999999995</v>
      </c>
      <c r="CE6" s="33">
        <f t="shared" si="9"/>
        <v>72.61</v>
      </c>
      <c r="CF6" s="33">
        <f t="shared" si="9"/>
        <v>253.84</v>
      </c>
      <c r="CG6" s="33">
        <f t="shared" si="9"/>
        <v>243.06</v>
      </c>
      <c r="CH6" s="33">
        <f t="shared" si="9"/>
        <v>229.12</v>
      </c>
      <c r="CI6" s="33">
        <f t="shared" si="9"/>
        <v>241.18</v>
      </c>
      <c r="CJ6" s="33">
        <f t="shared" si="9"/>
        <v>247.94</v>
      </c>
      <c r="CK6" s="32" t="str">
        <f>IF(CK7="","",IF(CK7="-","【-】","【"&amp;SUBSTITUTE(TEXT(CK7,"#,##0.00"),"-","△")&amp;"】"))</f>
        <v>【272.79】</v>
      </c>
      <c r="CL6" s="33">
        <f>IF(CL7="",NA(),CL7)</f>
        <v>100</v>
      </c>
      <c r="CM6" s="33">
        <f t="shared" ref="CM6:CU6" si="10">IF(CM7="",NA(),CM7)</f>
        <v>100</v>
      </c>
      <c r="CN6" s="33">
        <f t="shared" si="10"/>
        <v>100</v>
      </c>
      <c r="CO6" s="33">
        <f t="shared" si="10"/>
        <v>100</v>
      </c>
      <c r="CP6" s="33">
        <f t="shared" si="10"/>
        <v>100</v>
      </c>
      <c r="CQ6" s="33">
        <f t="shared" si="10"/>
        <v>60.03</v>
      </c>
      <c r="CR6" s="33">
        <f t="shared" si="10"/>
        <v>51.83</v>
      </c>
      <c r="CS6" s="33">
        <f t="shared" si="10"/>
        <v>59.5</v>
      </c>
      <c r="CT6" s="33">
        <f t="shared" si="10"/>
        <v>53.84</v>
      </c>
      <c r="CU6" s="33">
        <f t="shared" si="10"/>
        <v>60.25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97.64</v>
      </c>
      <c r="DD6" s="33">
        <f t="shared" si="11"/>
        <v>92.37</v>
      </c>
      <c r="DE6" s="33">
        <f t="shared" si="11"/>
        <v>95.04</v>
      </c>
      <c r="DF6" s="33">
        <f t="shared" si="11"/>
        <v>95.26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103837</v>
      </c>
      <c r="D7" s="35">
        <v>47</v>
      </c>
      <c r="E7" s="35">
        <v>18</v>
      </c>
      <c r="F7" s="35">
        <v>0</v>
      </c>
      <c r="G7" s="35">
        <v>0</v>
      </c>
      <c r="H7" s="35" t="s">
        <v>96</v>
      </c>
      <c r="I7" s="35" t="s">
        <v>97</v>
      </c>
      <c r="J7" s="35" t="s">
        <v>98</v>
      </c>
      <c r="K7" s="35" t="s">
        <v>99</v>
      </c>
      <c r="L7" s="35" t="s">
        <v>100</v>
      </c>
      <c r="M7" s="36" t="s">
        <v>101</v>
      </c>
      <c r="N7" s="36" t="s">
        <v>102</v>
      </c>
      <c r="O7" s="36">
        <v>42.93</v>
      </c>
      <c r="P7" s="36">
        <v>100</v>
      </c>
      <c r="Q7" s="36">
        <v>3628</v>
      </c>
      <c r="R7" s="36">
        <v>2106</v>
      </c>
      <c r="S7" s="36">
        <v>118.83</v>
      </c>
      <c r="T7" s="36">
        <v>17.72</v>
      </c>
      <c r="U7" s="36">
        <v>898</v>
      </c>
      <c r="V7" s="36">
        <v>0.03</v>
      </c>
      <c r="W7" s="36">
        <v>29933.33</v>
      </c>
      <c r="X7" s="36">
        <v>79.930000000000007</v>
      </c>
      <c r="Y7" s="36">
        <v>75.5</v>
      </c>
      <c r="Z7" s="36">
        <v>72.7</v>
      </c>
      <c r="AA7" s="36">
        <v>73.489999999999995</v>
      </c>
      <c r="AB7" s="36">
        <v>70.2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421.01</v>
      </c>
      <c r="BK7" s="36">
        <v>202.91</v>
      </c>
      <c r="BL7" s="36">
        <v>232.83</v>
      </c>
      <c r="BM7" s="36">
        <v>261.08</v>
      </c>
      <c r="BN7" s="36">
        <v>241.49</v>
      </c>
      <c r="BO7" s="36">
        <v>345.93</v>
      </c>
      <c r="BP7" s="36">
        <v>63.34</v>
      </c>
      <c r="BQ7" s="36">
        <v>59.96</v>
      </c>
      <c r="BR7" s="36">
        <v>60.32</v>
      </c>
      <c r="BS7" s="36">
        <v>59.96</v>
      </c>
      <c r="BT7" s="36">
        <v>60.43</v>
      </c>
      <c r="BU7" s="36">
        <v>58.98</v>
      </c>
      <c r="BV7" s="36">
        <v>72.77</v>
      </c>
      <c r="BW7" s="36">
        <v>67.92</v>
      </c>
      <c r="BX7" s="36">
        <v>68.61</v>
      </c>
      <c r="BY7" s="36">
        <v>65.7</v>
      </c>
      <c r="BZ7" s="36">
        <v>59.44</v>
      </c>
      <c r="CA7" s="36">
        <v>66.73</v>
      </c>
      <c r="CB7" s="36">
        <v>71.599999999999994</v>
      </c>
      <c r="CC7" s="36">
        <v>72.930000000000007</v>
      </c>
      <c r="CD7" s="36">
        <v>74.989999999999995</v>
      </c>
      <c r="CE7" s="36">
        <v>72.61</v>
      </c>
      <c r="CF7" s="36">
        <v>253.84</v>
      </c>
      <c r="CG7" s="36">
        <v>243.06</v>
      </c>
      <c r="CH7" s="36">
        <v>229.12</v>
      </c>
      <c r="CI7" s="36">
        <v>241.18</v>
      </c>
      <c r="CJ7" s="36">
        <v>247.94</v>
      </c>
      <c r="CK7" s="36">
        <v>272.79000000000002</v>
      </c>
      <c r="CL7" s="36">
        <v>100</v>
      </c>
      <c r="CM7" s="36">
        <v>100</v>
      </c>
      <c r="CN7" s="36">
        <v>100</v>
      </c>
      <c r="CO7" s="36">
        <v>100</v>
      </c>
      <c r="CP7" s="36">
        <v>100</v>
      </c>
      <c r="CQ7" s="36">
        <v>60.03</v>
      </c>
      <c r="CR7" s="36">
        <v>51.83</v>
      </c>
      <c r="CS7" s="36">
        <v>59.5</v>
      </c>
      <c r="CT7" s="36">
        <v>53.84</v>
      </c>
      <c r="CU7" s="36">
        <v>60.25</v>
      </c>
      <c r="CV7" s="36">
        <v>58.84</v>
      </c>
      <c r="CW7" s="36">
        <v>100</v>
      </c>
      <c r="CX7" s="36">
        <v>100</v>
      </c>
      <c r="CY7" s="36">
        <v>100</v>
      </c>
      <c r="CZ7" s="36">
        <v>100</v>
      </c>
      <c r="DA7" s="36">
        <v>100</v>
      </c>
      <c r="DB7" s="36">
        <v>76.8</v>
      </c>
      <c r="DC7" s="36">
        <v>97.64</v>
      </c>
      <c r="DD7" s="36">
        <v>92.37</v>
      </c>
      <c r="DE7" s="36">
        <v>95.04</v>
      </c>
      <c r="DF7" s="36">
        <v>95.26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terms:created xsi:type="dcterms:W3CDTF">2017-02-08T03:22:25Z</dcterms:created>
  <dcterms:modified xsi:type="dcterms:W3CDTF">2017-02-15T04:37:32Z</dcterms:modified>
</cp:coreProperties>
</file>