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17_●下仁田町\【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O6" i="5"/>
  <c r="P10" i="4" s="1"/>
  <c r="N6" i="5"/>
  <c r="M6" i="5"/>
  <c r="B10" i="4" s="1"/>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AL8" i="4"/>
  <c r="I8"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<sst xmlns="http://schemas.openxmlformats.org/spreadsheetml/2006/main" count="232" uniqueCount="111">
  <si>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</si>
  <si>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</si>
  <si>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</si>
  <si>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</si>
  <si>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</si>
  <si>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</si>
  <si>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</si>
  <si>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</si>
  <si>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</si>
  <si>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</si>
  <si>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</si>
  <si>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</si>
  <si>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</si>
  <si>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</si>
  <si>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</si>
  <si>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</si>
  <si>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</si>
  <si>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</si>
  <si>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</si>
  <si>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</si>
  <si>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</si>
  <si>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</si>
  <si>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</si>
  <si>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</si>
  <si>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</si>
  <si>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</si>
  <si>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</si>
  <si>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</si>
  <si>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</si>
  <si>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</si>
  <si>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</si>
  <si>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</si>
  <si>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</si>
  <si>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</si>
  <si>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</si>
  <si>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</si>
  <si>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</si>
  <si>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</si>
  <si>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</si>
  <si>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</si>
  <si>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</si>
  <si>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</si>
  <si>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</si>
  <si>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</si>
  <si>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</si>
  <si>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</si>
  <si>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</si>
  <si>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</si>
  <si>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</si>
  <si>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</si>
  <si>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</si>
  <si>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</si>
  <si>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</si>
  <si>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</si>
  <si>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</si>
  <si>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</si>
  <si>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</si>
  <si>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</si>
  <si>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</si>
  <si>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</si>
  <si>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</si>
  <si>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</si>
  <si>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</si>
  <si>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</si>
  <si>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</si>
  <si>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</si>
  <si>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</si>
  <si>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</si>
  <si>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</si>
  <si>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</si>
  <si>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</si>
  <si>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</si>
  <si>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</si>
  <si>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</si>
  <si>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</si>
  <si>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</si>
  <si>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</si>
  <si>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</si>
  <si>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</si>
  <si>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</si>
  <si>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</si>
  <si>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</si>
  <si>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</si>
  <si>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</si>
  <si>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</si>
  <si>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</si>
  <si>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</si>
  <si>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</si>
  <si>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</si>
  <si>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</si>
  <si>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</si>
  <si>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</si>
  <si>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</si>
  <si>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</si>
  <si>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</si>
  <si>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</si>
  <si>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下仁田町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</si>
  <si>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</si>
  <si>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</si>
  <si>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</si>
  <si>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</si>
  <si>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</si>
  <si>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</si>
  <si>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</si>
  <si>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</si>
  <si>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</si>
  <si>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</si>
  <si>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</si>
  <si>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下仁田町では現在浄化槽の普及推進を行っており、老朽化にともなう、修繕が多いわけではないが、年々増加傾向にある。将来的に浄化槽の普及が広くなされた後には、修繕が多くなる時代がやってくるので、修繕の少ない今のうちに、将来の準備をしておくことが必要となる。</t>
    <phoneticPr fontId="4"/>
  </si>
  <si>
    <t>・市町村設置型浄化槽事業を進めていく上では、今後、消費税の増税にともなう、工事費・管理委託費の増大化、老朽化にともなう修繕費の増大化など幾つか課題はあるものの、経営赤字にならないよう工夫・対策を講じ、鏑川源流の町として今後も浄化槽普及に努め、清流の復元を目指したいと考える。</t>
    <rPh sb="13" eb="14">
      <t>スス</t>
    </rPh>
    <rPh sb="18" eb="19">
      <t>ウエ</t>
    </rPh>
    <rPh sb="22" eb="24">
      <t>コンゴ</t>
    </rPh>
    <rPh sb="25" eb="28">
      <t>ショウヒゼイ</t>
    </rPh>
    <rPh sb="29" eb="31">
      <t>ゾウゼイ</t>
    </rPh>
    <rPh sb="37" eb="39">
      <t>コウジ</t>
    </rPh>
    <rPh sb="39" eb="40">
      <t>ヒ</t>
    </rPh>
    <rPh sb="41" eb="43">
      <t>カンリ</t>
    </rPh>
    <rPh sb="43" eb="45">
      <t>イタク</t>
    </rPh>
    <rPh sb="45" eb="46">
      <t>ヒ</t>
    </rPh>
    <rPh sb="47" eb="50">
      <t>ゾウダイカ</t>
    </rPh>
    <rPh sb="51" eb="54">
      <t>ロウキュウカ</t>
    </rPh>
    <rPh sb="59" eb="61">
      <t>シュウゼン</t>
    </rPh>
    <rPh sb="61" eb="62">
      <t>ヒ</t>
    </rPh>
    <rPh sb="63" eb="66">
      <t>ゾウダイカ</t>
    </rPh>
    <rPh sb="68" eb="69">
      <t>イク</t>
    </rPh>
    <rPh sb="71" eb="73">
      <t>カダイ</t>
    </rPh>
    <rPh sb="80" eb="82">
      <t>ケイエイ</t>
    </rPh>
    <rPh sb="82" eb="84">
      <t>アカジ</t>
    </rPh>
    <rPh sb="91" eb="93">
      <t>クフウ</t>
    </rPh>
    <rPh sb="94" eb="96">
      <t>タイサク</t>
    </rPh>
    <rPh sb="97" eb="98">
      <t>コウ</t>
    </rPh>
    <rPh sb="100" eb="101">
      <t>カブラ</t>
    </rPh>
    <rPh sb="101" eb="102">
      <t>カワ</t>
    </rPh>
    <rPh sb="102" eb="104">
      <t>ゲンリュウ</t>
    </rPh>
    <rPh sb="105" eb="106">
      <t>マチ</t>
    </rPh>
    <rPh sb="109" eb="111">
      <t>コンゴ</t>
    </rPh>
    <rPh sb="112" eb="115">
      <t>ジョウカソウ</t>
    </rPh>
    <rPh sb="115" eb="117">
      <t>フキュウ</t>
    </rPh>
    <rPh sb="118" eb="119">
      <t>ツト</t>
    </rPh>
    <rPh sb="121" eb="123">
      <t>セイリュウ</t>
    </rPh>
    <rPh sb="124" eb="126">
      <t>フクゲン</t>
    </rPh>
    <rPh sb="127" eb="129">
      <t>メザ</t>
    </rPh>
    <rPh sb="133" eb="134">
      <t>カンガ</t>
    </rPh>
    <phoneticPr fontId="4"/>
  </si>
  <si>
    <r>
      <t>・下仁田町では平成20年度より市町村設置型浄化槽事業を行っており、国庫補助金・県費補助金・設置者負担金及び起債で事業を行っている。
　④表から債務残高は、平成２６年度と比べるとほぼ横這いであり、若干平成２７年度のほうが低下傾向にある。債務残高を全体の年度で比較すると平成２３年度からは年々、低下傾向にあるが、類似市町村と比べると２倍近くある。
　また100％に達してはいないが、施設利用率は類似団体より高い位置で推移しており、水洗化率に関しては、類似市町村よりも高い数値で推移している。</t>
    </r>
    <r>
      <rPr>
        <b/>
        <sz val="11"/>
        <color rgb="FFFF0000"/>
        <rFont val="ＭＳ ゴシック"/>
        <family val="3"/>
        <charset val="128"/>
      </rPr>
      <t xml:space="preserve">
　</t>
    </r>
    <r>
      <rPr>
        <sz val="11"/>
        <color theme="1"/>
        <rFont val="ＭＳ ゴシック"/>
        <family val="3"/>
        <charset val="128"/>
      </rPr>
      <t>総合的にみると、①表でみるように、経営は赤字の年と黒字の年があるが、平成２６年度、２７年度は赤字であった。今後、浄化槽の老朽化により将来的には修繕費が増大していくことが見込まれる。したがって、このままの経営でいくと将来的には経営自体が成り立たなくなってしまう為、料金体制などの見直しが必要になってくると考えられる。</t>
    </r>
    <rPh sb="1" eb="5">
      <t>シモニタマチ</t>
    </rPh>
    <rPh sb="7" eb="9">
      <t>ヘイセイ</t>
    </rPh>
    <rPh sb="11" eb="12">
      <t>ネン</t>
    </rPh>
    <rPh sb="12" eb="13">
      <t>ド</t>
    </rPh>
    <rPh sb="15" eb="18">
      <t>シチョウソン</t>
    </rPh>
    <rPh sb="18" eb="20">
      <t>セッチ</t>
    </rPh>
    <rPh sb="20" eb="21">
      <t>カタ</t>
    </rPh>
    <rPh sb="21" eb="24">
      <t>ジョウカソウ</t>
    </rPh>
    <rPh sb="24" eb="26">
      <t>ジギョウ</t>
    </rPh>
    <rPh sb="27" eb="28">
      <t>オコナ</t>
    </rPh>
    <rPh sb="33" eb="35">
      <t>コッコ</t>
    </rPh>
    <rPh sb="35" eb="38">
      <t>ホジョキン</t>
    </rPh>
    <rPh sb="39" eb="41">
      <t>ケンピ</t>
    </rPh>
    <rPh sb="41" eb="43">
      <t>ホジョ</t>
    </rPh>
    <rPh sb="43" eb="44">
      <t>キン</t>
    </rPh>
    <rPh sb="45" eb="47">
      <t>セッチ</t>
    </rPh>
    <rPh sb="47" eb="48">
      <t>シャ</t>
    </rPh>
    <rPh sb="48" eb="51">
      <t>フタンキン</t>
    </rPh>
    <rPh sb="51" eb="52">
      <t>オヨ</t>
    </rPh>
    <rPh sb="53" eb="55">
      <t>キサイ</t>
    </rPh>
    <rPh sb="56" eb="58">
      <t>ジギョウ</t>
    </rPh>
    <rPh sb="59" eb="60">
      <t>オコナ</t>
    </rPh>
    <rPh sb="70" eb="71">
      <t>ヒョウ</t>
    </rPh>
    <rPh sb="73" eb="75">
      <t>サイム</t>
    </rPh>
    <rPh sb="75" eb="77">
      <t>ザンダカ</t>
    </rPh>
    <rPh sb="79" eb="81">
      <t>ヘイセイ</t>
    </rPh>
    <rPh sb="83" eb="84">
      <t>ネン</t>
    </rPh>
    <rPh sb="84" eb="85">
      <t>ド</t>
    </rPh>
    <rPh sb="86" eb="87">
      <t>クラ</t>
    </rPh>
    <rPh sb="92" eb="94">
      <t>ヨコバ</t>
    </rPh>
    <rPh sb="99" eb="101">
      <t>ジャッカン</t>
    </rPh>
    <rPh sb="101" eb="103">
      <t>ヘイセイ</t>
    </rPh>
    <rPh sb="105" eb="106">
      <t>ネン</t>
    </rPh>
    <rPh sb="106" eb="107">
      <t>ド</t>
    </rPh>
    <rPh sb="111" eb="113">
      <t>テイカ</t>
    </rPh>
    <rPh sb="113" eb="115">
      <t>ケイコウ</t>
    </rPh>
    <rPh sb="119" eb="121">
      <t>サイム</t>
    </rPh>
    <rPh sb="121" eb="123">
      <t>ザンダカ</t>
    </rPh>
    <rPh sb="124" eb="126">
      <t>ゼンタイ</t>
    </rPh>
    <rPh sb="127" eb="129">
      <t>ネンド</t>
    </rPh>
    <rPh sb="130" eb="132">
      <t>ヒカク</t>
    </rPh>
    <rPh sb="135" eb="137">
      <t>ヘイセイ</t>
    </rPh>
    <rPh sb="139" eb="140">
      <t>ネン</t>
    </rPh>
    <rPh sb="140" eb="141">
      <t>ド</t>
    </rPh>
    <rPh sb="144" eb="146">
      <t>ネンネン</t>
    </rPh>
    <rPh sb="147" eb="149">
      <t>テイカ</t>
    </rPh>
    <rPh sb="149" eb="151">
      <t>ケイコウ</t>
    </rPh>
    <rPh sb="162" eb="163">
      <t>クラ</t>
    </rPh>
    <rPh sb="182" eb="183">
      <t>タッ</t>
    </rPh>
    <rPh sb="191" eb="193">
      <t>シセツ</t>
    </rPh>
    <rPh sb="193" eb="196">
      <t>リヨウリツ</t>
    </rPh>
    <rPh sb="197" eb="199">
      <t>ルイジ</t>
    </rPh>
    <rPh sb="199" eb="201">
      <t>ダンタイ</t>
    </rPh>
    <rPh sb="203" eb="204">
      <t>タカ</t>
    </rPh>
    <rPh sb="205" eb="207">
      <t>イチ</t>
    </rPh>
    <rPh sb="208" eb="210">
      <t>スイイ</t>
    </rPh>
    <rPh sb="215" eb="218">
      <t>スイセンカ</t>
    </rPh>
    <rPh sb="218" eb="219">
      <t>リツ</t>
    </rPh>
    <rPh sb="220" eb="221">
      <t>カン</t>
    </rPh>
    <rPh sb="225" eb="227">
      <t>ルイジ</t>
    </rPh>
    <rPh sb="227" eb="230">
      <t>シチョウソン</t>
    </rPh>
    <rPh sb="233" eb="234">
      <t>タカ</t>
    </rPh>
    <rPh sb="235" eb="237">
      <t>スウチ</t>
    </rPh>
    <rPh sb="238" eb="240">
      <t>スイイ</t>
    </rPh>
    <rPh sb="247" eb="250">
      <t>ソウゴウテキ</t>
    </rPh>
    <rPh sb="256" eb="257">
      <t>ヒョウ</t>
    </rPh>
    <rPh sb="264" eb="266">
      <t>ケイエイ</t>
    </rPh>
    <rPh sb="267" eb="269">
      <t>アカジ</t>
    </rPh>
    <rPh sb="270" eb="271">
      <t>トシ</t>
    </rPh>
    <rPh sb="272" eb="274">
      <t>クロジ</t>
    </rPh>
    <rPh sb="275" eb="276">
      <t>トシ</t>
    </rPh>
    <rPh sb="281" eb="283">
      <t>ヘイセイ</t>
    </rPh>
    <rPh sb="285" eb="286">
      <t>ネン</t>
    </rPh>
    <rPh sb="286" eb="287">
      <t>ド</t>
    </rPh>
    <rPh sb="290" eb="291">
      <t>ネン</t>
    </rPh>
    <rPh sb="291" eb="292">
      <t>ド</t>
    </rPh>
    <rPh sb="293" eb="295">
      <t>アカジ</t>
    </rPh>
    <rPh sb="300" eb="302">
      <t>コンゴ</t>
    </rPh>
    <rPh sb="303" eb="306">
      <t>ジョウカソウ</t>
    </rPh>
    <rPh sb="307" eb="309">
      <t>ロウキュウ</t>
    </rPh>
    <rPh sb="309" eb="310">
      <t>カ</t>
    </rPh>
    <rPh sb="313" eb="316">
      <t>ショウライテキ</t>
    </rPh>
    <rPh sb="318" eb="320">
      <t>シュウゼン</t>
    </rPh>
    <rPh sb="320" eb="321">
      <t>ヒ</t>
    </rPh>
    <rPh sb="322" eb="324">
      <t>ゾウダイ</t>
    </rPh>
    <rPh sb="331" eb="333">
      <t>ミコ</t>
    </rPh>
    <rPh sb="348" eb="350">
      <t>ケイエイ</t>
    </rPh>
    <rPh sb="354" eb="357">
      <t>ショウライテキ</t>
    </rPh>
    <rPh sb="359" eb="361">
      <t>ケイエイ</t>
    </rPh>
    <rPh sb="361" eb="363">
      <t>ジタイ</t>
    </rPh>
    <rPh sb="364" eb="365">
      <t>ナ</t>
    </rPh>
    <rPh sb="366" eb="367">
      <t>タ</t>
    </rPh>
    <rPh sb="376" eb="377">
      <t>タメ</t>
    </rPh>
    <rPh sb="378" eb="380">
      <t>リョウキン</t>
    </rPh>
    <rPh sb="380" eb="382">
      <t>タイセイ</t>
    </rPh>
    <rPh sb="385" eb="387">
      <t>ミナオ</t>
    </rPh>
    <rPh sb="389" eb="391">
      <t>ヒツヨウ</t>
    </rPh>
    <rPh sb="398" eb="399">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</si>
</sst>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3582824"/>
        <c:axId val="143378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43582824"/>
        <c:axId val="143378776"/>
      </c:lineChart>
      <c:dateAx>
        <c:axId val="143582824"/>
        <c:scaling>
          <c:orientation val="minMax"/>
        </c:scaling>
        <c:delete val="1"/>
        <c:axPos val="b"/>
        <c:numFmt formatCode="ge" sourceLinked="1"/>
        <c:majorTickMark val="none"/>
        <c:minorTickMark val="none"/>
        <c:tickLblPos val="none"/>
        <c:crossAx val="143378776"/>
        <c:crosses val="autoZero"/>
        <c:auto val="1"/>
        <c:lblOffset val="100"/>
        <c:baseTimeUnit val="years"/>
      </c:dateAx>
      <c:valAx>
        <c:axId val="143378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58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60.36</c:v>
                </c:pt>
                <c:pt idx="1">
                  <c:v>60.89</c:v>
                </c:pt>
                <c:pt idx="2">
                  <c:v>59.71</c:v>
                </c:pt>
                <c:pt idx="3">
                  <c:v>59.09</c:v>
                </c:pt>
                <c:pt idx="4">
                  <c:v>59</c:v>
                </c:pt>
              </c:numCache>
            </c:numRef>
          </c:val>
        </c:ser>
        <c:dLbls>
          <c:showLegendKey val="0"/>
          <c:showVal val="0"/>
          <c:showCatName val="0"/>
          <c:showSerName val="0"/>
          <c:showPercent val="0"/>
          <c:showBubbleSize val="0"/>
        </c:dLbls>
        <c:gapWidth val="150"/>
        <c:axId val="234832624"/>
        <c:axId val="234833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234832624"/>
        <c:axId val="234833016"/>
      </c:lineChart>
      <c:dateAx>
        <c:axId val="234832624"/>
        <c:scaling>
          <c:orientation val="minMax"/>
        </c:scaling>
        <c:delete val="1"/>
        <c:axPos val="b"/>
        <c:numFmt formatCode="ge" sourceLinked="1"/>
        <c:majorTickMark val="none"/>
        <c:minorTickMark val="none"/>
        <c:tickLblPos val="none"/>
        <c:crossAx val="234833016"/>
        <c:crosses val="autoZero"/>
        <c:auto val="1"/>
        <c:lblOffset val="100"/>
        <c:baseTimeUnit val="years"/>
      </c:dateAx>
      <c:valAx>
        <c:axId val="234833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83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35188832"/>
        <c:axId val="235189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235188832"/>
        <c:axId val="235189224"/>
      </c:lineChart>
      <c:dateAx>
        <c:axId val="235188832"/>
        <c:scaling>
          <c:orientation val="minMax"/>
        </c:scaling>
        <c:delete val="1"/>
        <c:axPos val="b"/>
        <c:numFmt formatCode="ge" sourceLinked="1"/>
        <c:majorTickMark val="none"/>
        <c:minorTickMark val="none"/>
        <c:tickLblPos val="none"/>
        <c:crossAx val="235189224"/>
        <c:crosses val="autoZero"/>
        <c:auto val="1"/>
        <c:lblOffset val="100"/>
        <c:baseTimeUnit val="years"/>
      </c:dateAx>
      <c:valAx>
        <c:axId val="235189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518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94.23</c:v>
                </c:pt>
                <c:pt idx="1">
                  <c:v>101.31</c:v>
                </c:pt>
                <c:pt idx="2">
                  <c:v>106.94</c:v>
                </c:pt>
                <c:pt idx="3">
                  <c:v>93.44</c:v>
                </c:pt>
                <c:pt idx="4">
                  <c:v>85.37</c:v>
                </c:pt>
              </c:numCache>
            </c:numRef>
          </c:val>
        </c:ser>
        <c:dLbls>
          <c:showLegendKey val="0"/>
          <c:showVal val="0"/>
          <c:showCatName val="0"/>
          <c:showSerName val="0"/>
          <c:showPercent val="0"/>
          <c:showBubbleSize val="0"/>
        </c:dLbls>
        <c:gapWidth val="150"/>
        <c:axId val="143271208"/>
        <c:axId val="14334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271208"/>
        <c:axId val="143340360"/>
      </c:lineChart>
      <c:dateAx>
        <c:axId val="143271208"/>
        <c:scaling>
          <c:orientation val="minMax"/>
        </c:scaling>
        <c:delete val="1"/>
        <c:axPos val="b"/>
        <c:numFmt formatCode="ge" sourceLinked="1"/>
        <c:majorTickMark val="none"/>
        <c:minorTickMark val="none"/>
        <c:tickLblPos val="none"/>
        <c:crossAx val="143340360"/>
        <c:crosses val="autoZero"/>
        <c:auto val="1"/>
        <c:lblOffset val="100"/>
        <c:baseTimeUnit val="years"/>
      </c:dateAx>
      <c:valAx>
        <c:axId val="14334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271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2933872"/>
        <c:axId val="14275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2933872"/>
        <c:axId val="142750400"/>
      </c:lineChart>
      <c:dateAx>
        <c:axId val="142933872"/>
        <c:scaling>
          <c:orientation val="minMax"/>
        </c:scaling>
        <c:delete val="1"/>
        <c:axPos val="b"/>
        <c:numFmt formatCode="ge" sourceLinked="1"/>
        <c:majorTickMark val="none"/>
        <c:minorTickMark val="none"/>
        <c:tickLblPos val="none"/>
        <c:crossAx val="142750400"/>
        <c:crosses val="autoZero"/>
        <c:auto val="1"/>
        <c:lblOffset val="100"/>
        <c:baseTimeUnit val="years"/>
      </c:dateAx>
      <c:valAx>
        <c:axId val="14275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93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3135960"/>
        <c:axId val="14313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3135960"/>
        <c:axId val="143136352"/>
      </c:lineChart>
      <c:dateAx>
        <c:axId val="143135960"/>
        <c:scaling>
          <c:orientation val="minMax"/>
        </c:scaling>
        <c:delete val="1"/>
        <c:axPos val="b"/>
        <c:numFmt formatCode="ge" sourceLinked="1"/>
        <c:majorTickMark val="none"/>
        <c:minorTickMark val="none"/>
        <c:tickLblPos val="none"/>
        <c:crossAx val="143136352"/>
        <c:crosses val="autoZero"/>
        <c:auto val="1"/>
        <c:lblOffset val="100"/>
        <c:baseTimeUnit val="years"/>
      </c:dateAx>
      <c:valAx>
        <c:axId val="14313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13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569928"/>
        <c:axId val="14559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569928"/>
        <c:axId val="145599184"/>
      </c:lineChart>
      <c:dateAx>
        <c:axId val="145569928"/>
        <c:scaling>
          <c:orientation val="minMax"/>
        </c:scaling>
        <c:delete val="1"/>
        <c:axPos val="b"/>
        <c:numFmt formatCode="ge" sourceLinked="1"/>
        <c:majorTickMark val="none"/>
        <c:minorTickMark val="none"/>
        <c:tickLblPos val="none"/>
        <c:crossAx val="145599184"/>
        <c:crosses val="autoZero"/>
        <c:auto val="1"/>
        <c:lblOffset val="100"/>
        <c:baseTimeUnit val="years"/>
      </c:dateAx>
      <c:valAx>
        <c:axId val="14559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69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5569536"/>
        <c:axId val="145569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5569536"/>
        <c:axId val="145569144"/>
      </c:lineChart>
      <c:dateAx>
        <c:axId val="145569536"/>
        <c:scaling>
          <c:orientation val="minMax"/>
        </c:scaling>
        <c:delete val="1"/>
        <c:axPos val="b"/>
        <c:numFmt formatCode="ge" sourceLinked="1"/>
        <c:majorTickMark val="none"/>
        <c:minorTickMark val="none"/>
        <c:tickLblPos val="none"/>
        <c:crossAx val="145569144"/>
        <c:crosses val="autoZero"/>
        <c:auto val="1"/>
        <c:lblOffset val="100"/>
        <c:baseTimeUnit val="years"/>
      </c:dateAx>
      <c:valAx>
        <c:axId val="145569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69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786.75</c:v>
                </c:pt>
                <c:pt idx="1">
                  <c:v>765.28</c:v>
                </c:pt>
                <c:pt idx="2">
                  <c:v>765.48</c:v>
                </c:pt>
                <c:pt idx="3">
                  <c:v>690.8</c:v>
                </c:pt>
                <c:pt idx="4">
                  <c:v>677.31</c:v>
                </c:pt>
              </c:numCache>
            </c:numRef>
          </c:val>
        </c:ser>
        <c:dLbls>
          <c:showLegendKey val="0"/>
          <c:showVal val="0"/>
          <c:showCatName val="0"/>
          <c:showSerName val="0"/>
          <c:showPercent val="0"/>
          <c:showBubbleSize val="0"/>
        </c:dLbls>
        <c:gapWidth val="150"/>
        <c:axId val="145600360"/>
        <c:axId val="14560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45600360"/>
        <c:axId val="145600752"/>
      </c:lineChart>
      <c:dateAx>
        <c:axId val="145600360"/>
        <c:scaling>
          <c:orientation val="minMax"/>
        </c:scaling>
        <c:delete val="1"/>
        <c:axPos val="b"/>
        <c:numFmt formatCode="ge" sourceLinked="1"/>
        <c:majorTickMark val="none"/>
        <c:minorTickMark val="none"/>
        <c:tickLblPos val="none"/>
        <c:crossAx val="145600752"/>
        <c:crosses val="autoZero"/>
        <c:auto val="1"/>
        <c:lblOffset val="100"/>
        <c:baseTimeUnit val="years"/>
      </c:dateAx>
      <c:valAx>
        <c:axId val="14560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60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89.13</c:v>
                </c:pt>
                <c:pt idx="1">
                  <c:v>93.69</c:v>
                </c:pt>
                <c:pt idx="2">
                  <c:v>82.05</c:v>
                </c:pt>
                <c:pt idx="3">
                  <c:v>75.48</c:v>
                </c:pt>
                <c:pt idx="4">
                  <c:v>75.66</c:v>
                </c:pt>
              </c:numCache>
            </c:numRef>
          </c:val>
        </c:ser>
        <c:dLbls>
          <c:showLegendKey val="0"/>
          <c:showVal val="0"/>
          <c:showCatName val="0"/>
          <c:showSerName val="0"/>
          <c:showPercent val="0"/>
          <c:showBubbleSize val="0"/>
        </c:dLbls>
        <c:gapWidth val="150"/>
        <c:axId val="234772632"/>
        <c:axId val="23477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234772632"/>
        <c:axId val="234773024"/>
      </c:lineChart>
      <c:dateAx>
        <c:axId val="234772632"/>
        <c:scaling>
          <c:orientation val="minMax"/>
        </c:scaling>
        <c:delete val="1"/>
        <c:axPos val="b"/>
        <c:numFmt formatCode="ge" sourceLinked="1"/>
        <c:majorTickMark val="none"/>
        <c:minorTickMark val="none"/>
        <c:tickLblPos val="none"/>
        <c:crossAx val="234773024"/>
        <c:crosses val="autoZero"/>
        <c:auto val="1"/>
        <c:lblOffset val="100"/>
        <c:baseTimeUnit val="years"/>
      </c:dateAx>
      <c:valAx>
        <c:axId val="23477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772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181.55</c:v>
                </c:pt>
                <c:pt idx="1">
                  <c:v>169.5</c:v>
                </c:pt>
                <c:pt idx="2">
                  <c:v>207.24</c:v>
                </c:pt>
                <c:pt idx="3">
                  <c:v>239.92</c:v>
                </c:pt>
                <c:pt idx="4">
                  <c:v>244.22</c:v>
                </c:pt>
              </c:numCache>
            </c:numRef>
          </c:val>
        </c:ser>
        <c:dLbls>
          <c:showLegendKey val="0"/>
          <c:showVal val="0"/>
          <c:showCatName val="0"/>
          <c:showSerName val="0"/>
          <c:showPercent val="0"/>
          <c:showBubbleSize val="0"/>
        </c:dLbls>
        <c:gapWidth val="150"/>
        <c:axId val="234785800"/>
        <c:axId val="23478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234785800"/>
        <c:axId val="234786192"/>
      </c:lineChart>
      <c:dateAx>
        <c:axId val="234785800"/>
        <c:scaling>
          <c:orientation val="minMax"/>
        </c:scaling>
        <c:delete val="1"/>
        <c:axPos val="b"/>
        <c:numFmt formatCode="ge" sourceLinked="1"/>
        <c:majorTickMark val="none"/>
        <c:minorTickMark val="none"/>
        <c:tickLblPos val="none"/>
        <c:crossAx val="234786192"/>
        <c:crosses val="autoZero"/>
        <c:auto val="1"/>
        <c:lblOffset val="100"/>
        <c:baseTimeUnit val="years"/>
      </c:dateAx>
      <c:valAx>
        <c:axId val="23478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785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下仁田町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特定地域生活排水処理</v>
      </c>
      <c r="Q8" s="70"/>
      <c r="R8" s="70"/>
      <c r="S8" s="70"/>
      <c r="T8" s="70"/>
      <c r="U8" s="70"/>
      <c r="V8" s="70"/>
      <c r="W8" s="70" t="str">
        <f>データ!L6</f>
        <v>K3</v>
      </c>
      <c r="X8" s="70"/>
      <c r="Y8" s="70"/>
      <c r="Z8" s="70"/>
      <c r="AA8" s="70"/>
      <c r="AB8" s="70"/>
      <c r="AC8" s="70"/>
      <c r="AD8" s="3"/>
      <c r="AE8" s="3"/>
      <c r="AF8" s="3"/>
      <c r="AG8" s="3"/>
      <c r="AH8" s="3"/>
      <c r="AI8" s="3"/>
      <c r="AJ8" s="3"/>
      <c r="AK8" s="3"/>
      <c r="AL8" s="64">
        <f>データ!R6</f>
        <v>8142</v>
      </c>
      <c r="AM8" s="64"/>
      <c r="AN8" s="64"/>
      <c r="AO8" s="64"/>
      <c r="AP8" s="64"/>
      <c r="AQ8" s="64"/>
      <c r="AR8" s="64"/>
      <c r="AS8" s="64"/>
      <c r="AT8" s="63">
        <f>データ!S6</f>
        <v>188.38</v>
      </c>
      <c r="AU8" s="63"/>
      <c r="AV8" s="63"/>
      <c r="AW8" s="63"/>
      <c r="AX8" s="63"/>
      <c r="AY8" s="63"/>
      <c r="AZ8" s="63"/>
      <c r="BA8" s="63"/>
      <c r="BB8" s="63">
        <f>データ!T6</f>
        <v>43.22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14.14</v>
      </c>
      <c r="Q10" s="63"/>
      <c r="R10" s="63"/>
      <c r="S10" s="63"/>
      <c r="T10" s="63"/>
      <c r="U10" s="63"/>
      <c r="V10" s="63"/>
      <c r="W10" s="63">
        <f>データ!P6</f>
        <v>100</v>
      </c>
      <c r="X10" s="63"/>
      <c r="Y10" s="63"/>
      <c r="Z10" s="63"/>
      <c r="AA10" s="63"/>
      <c r="AB10" s="63"/>
      <c r="AC10" s="63"/>
      <c r="AD10" s="64">
        <f>データ!Q6</f>
        <v>4000</v>
      </c>
      <c r="AE10" s="64"/>
      <c r="AF10" s="64"/>
      <c r="AG10" s="64"/>
      <c r="AH10" s="64"/>
      <c r="AI10" s="64"/>
      <c r="AJ10" s="64"/>
      <c r="AK10" s="2"/>
      <c r="AL10" s="64">
        <f>データ!U6</f>
        <v>1140</v>
      </c>
      <c r="AM10" s="64"/>
      <c r="AN10" s="64"/>
      <c r="AO10" s="64"/>
      <c r="AP10" s="64"/>
      <c r="AQ10" s="64"/>
      <c r="AR10" s="64"/>
      <c r="AS10" s="64"/>
      <c r="AT10" s="63">
        <f>データ!V6</f>
        <v>0.1</v>
      </c>
      <c r="AU10" s="63"/>
      <c r="AV10" s="63"/>
      <c r="AW10" s="63"/>
      <c r="AX10" s="63"/>
      <c r="AY10" s="63"/>
      <c r="AZ10" s="63"/>
      <c r="BA10" s="63"/>
      <c r="BB10" s="63">
        <f>データ!W6</f>
        <v>11400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103829</v>
      </c>
      <c r="D6" s="31">
        <f t="shared" si="3"/>
        <v>47</v>
      </c>
      <c r="E6" s="31">
        <f t="shared" si="3"/>
        <v>18</v>
      </c>
      <c r="F6" s="31">
        <f t="shared" si="3"/>
        <v>0</v>
      </c>
      <c r="G6" s="31">
        <f t="shared" si="3"/>
        <v>0</v>
      </c>
      <c r="H6" s="31" t="str">
        <f t="shared" si="3"/>
        <v>群馬県　下仁田町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14.14</v>
      </c>
      <c r="P6" s="32">
        <f t="shared" si="3"/>
        <v>100</v>
      </c>
      <c r="Q6" s="32">
        <f t="shared" si="3"/>
        <v>4000</v>
      </c>
      <c r="R6" s="32">
        <f t="shared" si="3"/>
        <v>8142</v>
      </c>
      <c r="S6" s="32">
        <f t="shared" si="3"/>
        <v>188.38</v>
      </c>
      <c r="T6" s="32">
        <f t="shared" si="3"/>
        <v>43.22</v>
      </c>
      <c r="U6" s="32">
        <f t="shared" si="3"/>
        <v>1140</v>
      </c>
      <c r="V6" s="32">
        <f t="shared" si="3"/>
        <v>0.1</v>
      </c>
      <c r="W6" s="32">
        <f t="shared" si="3"/>
        <v>11400</v>
      </c>
      <c r="X6" s="33">
        <f>IF(X7="",NA(),X7)</f>
        <v>94.23</v>
      </c>
      <c r="Y6" s="33">
        <f t="shared" ref="Y6:AG6" si="4">IF(Y7="",NA(),Y7)</f>
        <v>101.31</v>
      </c>
      <c r="Z6" s="33">
        <f t="shared" si="4"/>
        <v>106.94</v>
      </c>
      <c r="AA6" s="33">
        <f t="shared" si="4"/>
        <v>93.44</v>
      </c>
      <c r="AB6" s="33">
        <f t="shared" si="4"/>
        <v>85.37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786.75</v>
      </c>
      <c r="BF6" s="33">
        <f t="shared" ref="BF6:BN6" si="7">IF(BF7="",NA(),BF7)</f>
        <v>765.28</v>
      </c>
      <c r="BG6" s="33">
        <f t="shared" si="7"/>
        <v>765.48</v>
      </c>
      <c r="BH6" s="33">
        <f t="shared" si="7"/>
        <v>690.8</v>
      </c>
      <c r="BI6" s="33">
        <f t="shared" si="7"/>
        <v>677.31</v>
      </c>
      <c r="BJ6" s="33">
        <f t="shared" si="7"/>
        <v>421.01</v>
      </c>
      <c r="BK6" s="33">
        <f t="shared" si="7"/>
        <v>430.64</v>
      </c>
      <c r="BL6" s="33">
        <f t="shared" si="7"/>
        <v>446.63</v>
      </c>
      <c r="BM6" s="33">
        <f t="shared" si="7"/>
        <v>416.91</v>
      </c>
      <c r="BN6" s="33">
        <f t="shared" si="7"/>
        <v>392.19</v>
      </c>
      <c r="BO6" s="32" t="str">
        <f>IF(BO7="","",IF(BO7="-","【-】","【"&amp;SUBSTITUTE(TEXT(BO7,"#,##0.00"),"-","△")&amp;"】"))</f>
        <v>【345.93】</v>
      </c>
      <c r="BP6" s="33">
        <f>IF(BP7="",NA(),BP7)</f>
        <v>89.13</v>
      </c>
      <c r="BQ6" s="33">
        <f t="shared" ref="BQ6:BY6" si="8">IF(BQ7="",NA(),BQ7)</f>
        <v>93.69</v>
      </c>
      <c r="BR6" s="33">
        <f t="shared" si="8"/>
        <v>82.05</v>
      </c>
      <c r="BS6" s="33">
        <f t="shared" si="8"/>
        <v>75.48</v>
      </c>
      <c r="BT6" s="33">
        <f t="shared" si="8"/>
        <v>75.66</v>
      </c>
      <c r="BU6" s="33">
        <f t="shared" si="8"/>
        <v>58.98</v>
      </c>
      <c r="BV6" s="33">
        <f t="shared" si="8"/>
        <v>58.78</v>
      </c>
      <c r="BW6" s="33">
        <f t="shared" si="8"/>
        <v>58.53</v>
      </c>
      <c r="BX6" s="33">
        <f t="shared" si="8"/>
        <v>57.93</v>
      </c>
      <c r="BY6" s="33">
        <f t="shared" si="8"/>
        <v>57.03</v>
      </c>
      <c r="BZ6" s="32" t="str">
        <f>IF(BZ7="","",IF(BZ7="-","【-】","【"&amp;SUBSTITUTE(TEXT(BZ7,"#,##0.00"),"-","△")&amp;"】"))</f>
        <v>【59.44】</v>
      </c>
      <c r="CA6" s="33">
        <f>IF(CA7="",NA(),CA7)</f>
        <v>181.55</v>
      </c>
      <c r="CB6" s="33">
        <f t="shared" ref="CB6:CJ6" si="9">IF(CB7="",NA(),CB7)</f>
        <v>169.5</v>
      </c>
      <c r="CC6" s="33">
        <f t="shared" si="9"/>
        <v>207.24</v>
      </c>
      <c r="CD6" s="33">
        <f t="shared" si="9"/>
        <v>239.92</v>
      </c>
      <c r="CE6" s="33">
        <f t="shared" si="9"/>
        <v>244.22</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60.36</v>
      </c>
      <c r="CM6" s="33">
        <f t="shared" ref="CM6:CU6" si="10">IF(CM7="",NA(),CM7)</f>
        <v>60.89</v>
      </c>
      <c r="CN6" s="33">
        <f t="shared" si="10"/>
        <v>59.71</v>
      </c>
      <c r="CO6" s="33">
        <f t="shared" si="10"/>
        <v>59.09</v>
      </c>
      <c r="CP6" s="33">
        <f t="shared" si="10"/>
        <v>59</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103829</v>
      </c>
      <c r="D7" s="35">
        <v>47</v>
      </c>
      <c r="E7" s="35">
        <v>18</v>
      </c>
      <c r="F7" s="35">
        <v>0</v>
      </c>
      <c r="G7" s="35">
        <v>0</v>
      </c>
      <c r="H7" s="35" t="s">
        <v>96</v>
      </c>
      <c r="I7" s="35" t="s">
        <v>97</v>
      </c>
      <c r="J7" s="35" t="s">
        <v>98</v>
      </c>
      <c r="K7" s="35" t="s">
        <v>99</v>
      </c>
      <c r="L7" s="35" t="s">
        <v>100</v>
      </c>
      <c r="M7" s="36" t="s">
        <v>101</v>
      </c>
      <c r="N7" s="36" t="s">
        <v>102</v>
      </c>
      <c r="O7" s="36">
        <v>14.14</v>
      </c>
      <c r="P7" s="36">
        <v>100</v>
      </c>
      <c r="Q7" s="36">
        <v>4000</v>
      </c>
      <c r="R7" s="36">
        <v>8142</v>
      </c>
      <c r="S7" s="36">
        <v>188.38</v>
      </c>
      <c r="T7" s="36">
        <v>43.22</v>
      </c>
      <c r="U7" s="36">
        <v>1140</v>
      </c>
      <c r="V7" s="36">
        <v>0.1</v>
      </c>
      <c r="W7" s="36">
        <v>11400</v>
      </c>
      <c r="X7" s="36">
        <v>94.23</v>
      </c>
      <c r="Y7" s="36">
        <v>101.31</v>
      </c>
      <c r="Z7" s="36">
        <v>106.94</v>
      </c>
      <c r="AA7" s="36">
        <v>93.44</v>
      </c>
      <c r="AB7" s="36">
        <v>85.37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786.75</v>
      </c>
      <c r="BF7" s="36">
        <v>765.28</v>
      </c>
      <c r="BG7" s="36">
        <v>765.48</v>
      </c>
      <c r="BH7" s="36">
        <v>690.8</v>
      </c>
      <c r="BI7" s="36">
        <v>677.31</v>
      </c>
      <c r="BJ7" s="36">
        <v>421.01</v>
      </c>
      <c r="BK7" s="36">
        <v>430.64</v>
      </c>
      <c r="BL7" s="36">
        <v>446.63</v>
      </c>
      <c r="BM7" s="36">
        <v>416.91</v>
      </c>
      <c r="BN7" s="36">
        <v>392.19</v>
      </c>
      <c r="BO7" s="36">
        <v>345.93</v>
      </c>
      <c r="BP7" s="36">
        <v>89.13</v>
      </c>
      <c r="BQ7" s="36">
        <v>93.69</v>
      </c>
      <c r="BR7" s="36">
        <v>82.05</v>
      </c>
      <c r="BS7" s="36">
        <v>75.48</v>
      </c>
      <c r="BT7" s="36">
        <v>75.66</v>
      </c>
      <c r="BU7" s="36">
        <v>58.98</v>
      </c>
      <c r="BV7" s="36">
        <v>58.78</v>
      </c>
      <c r="BW7" s="36">
        <v>58.53</v>
      </c>
      <c r="BX7" s="36">
        <v>57.93</v>
      </c>
      <c r="BY7" s="36">
        <v>57.03</v>
      </c>
      <c r="BZ7" s="36">
        <v>59.44</v>
      </c>
      <c r="CA7" s="36">
        <v>181.55</v>
      </c>
      <c r="CB7" s="36">
        <v>169.5</v>
      </c>
      <c r="CC7" s="36">
        <v>207.24</v>
      </c>
      <c r="CD7" s="36">
        <v>239.92</v>
      </c>
      <c r="CE7" s="36">
        <v>244.22</v>
      </c>
      <c r="CF7" s="36">
        <v>253.84</v>
      </c>
      <c r="CG7" s="36">
        <v>257.02999999999997</v>
      </c>
      <c r="CH7" s="36">
        <v>266.57</v>
      </c>
      <c r="CI7" s="36">
        <v>276.93</v>
      </c>
      <c r="CJ7" s="36">
        <v>283.73</v>
      </c>
      <c r="CK7" s="36">
        <v>272.79000000000002</v>
      </c>
      <c r="CL7" s="36">
        <v>60.36</v>
      </c>
      <c r="CM7" s="36">
        <v>60.89</v>
      </c>
      <c r="CN7" s="36">
        <v>59.71</v>
      </c>
      <c r="CO7" s="36">
        <v>59.09</v>
      </c>
      <c r="CP7" s="36">
        <v>59</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2017-02-08T03:22:24Z</dcterms:created>
  <dcterms:modified xsi:type="dcterms:W3CDTF">2017-02-14T06:36:40Z</dcterms:modified>
  <cp:category/>
</cp:coreProperties>
</file>