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5_●上野村\【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<sst xmlns="http://schemas.openxmlformats.org/spreadsheetml/2006/main" count="232" uniqueCount="111">
  <si>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</si>
  <si>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</si>
  <si>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</si>
  <si>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</si>
  <si>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</si>
  <si>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</si>
  <si>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</si>
  <si>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</si>
  <si>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</si>
  <si>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</si>
  <si>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</si>
  <si>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</si>
  <si>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</si>
  <si>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</si>
  <si>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</si>
  <si>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</si>
  <si>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</si>
  <si>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</si>
  <si>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</si>
  <si>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</si>
  <si>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</si>
  <si>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</si>
  <si>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</si>
  <si>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</si>
  <si>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</si>
  <si>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</si>
  <si>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</si>
  <si>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</si>
  <si>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</si>
  <si>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</si>
  <si>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</si>
  <si>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</si>
  <si>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</si>
  <si>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</si>
  <si>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</si>
  <si>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</si>
  <si>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</si>
  <si>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</si>
  <si>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</si>
  <si>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</si>
  <si>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</si>
  <si>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</si>
  <si>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</si>
  <si>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</si>
  <si>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</si>
  <si>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</si>
  <si>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</si>
  <si>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</si>
  <si>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</si>
  <si>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</si>
  <si>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</si>
  <si>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</si>
  <si>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</si>
  <si>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</si>
  <si>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</si>
  <si>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</si>
  <si>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</si>
  <si>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</si>
  <si>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</si>
  <si>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</si>
  <si>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</si>
  <si>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</si>
  <si>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</si>
  <si>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</si>
  <si>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</si>
  <si>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</si>
  <si>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</si>
  <si>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</si>
  <si>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</si>
  <si>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</si>
  <si>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</si>
  <si>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</si>
  <si>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</si>
  <si>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</si>
  <si>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</si>
  <si>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</si>
  <si>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</si>
  <si>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</si>
  <si>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</si>
  <si>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</si>
  <si>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</si>
  <si>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</si>
  <si>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</si>
  <si>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</si>
  <si>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</si>
  <si>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</si>
  <si>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</si>
  <si>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</si>
  <si>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</si>
  <si>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</si>
  <si>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</si>
  <si>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</si>
  <si>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</si>
  <si>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</si>
  <si>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</si>
  <si>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</si>
  <si>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上野村</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</si>
  <si>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</si>
  <si>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</si>
  <si>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</si>
  <si>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</si>
  <si>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</si>
  <si>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</si>
  <si>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</si>
  <si>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</si>
  <si>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</si>
  <si>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</si>
  <si>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</si>
  <si>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個別の合併処理浄化槽であり、設置から最大でも16年経過の施設であるため、本体の更新等については近年発生しない見込み。付帯する電気設備関係については5年～10年程度で更新を行っていく。</t>
    <phoneticPr fontId="4"/>
  </si>
  <si>
    <t>施設の更新については近年見込まれないが、修繕等の経費については一定に必要とされている。
企業債償還の費用及び、維持管理の一部の経費については、一般会計からの繰入によりまかなっているが、環境保全の一環として普及の推進を行っているため利用料の見直しについては慎重に行う必要がある。</t>
    <phoneticPr fontId="4"/>
  </si>
  <si>
    <t>①加入者の増加により収支の状況は上向いており安定してきている。
本村は源流域にあるため、下流域に安全な飲水を提供するため、昭和60年に浄化槽条例を制定しいち早く普及を進めてきた。現在も住民の負担を軽減することによって浄化槽の普及に取り組んできている。　
④水質保全の一環として浄化槽の設置を推進しているため、整備については一般会計からの繰入をおこなっており比率が出ない状況である。
⑤普及啓発の一環として利用料を低額としているため経費回収率は低い。
⑥汚水処理原価は低い水準となっているが、更に効率的な汚水処理実施につとめる。
⑦施設利用率は安定している。
⑧特定地域生活排水処理事業における水洗化率は
１００％となっている。</t>
    <rPh sb="145" eb="14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</si>
</sst>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974864"/>
        <c:axId val="16097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0974864"/>
        <c:axId val="160975256"/>
      </c:lineChart>
      <c:dateAx>
        <c:axId val="160974864"/>
        <c:scaling>
          <c:orientation val="minMax"/>
        </c:scaling>
        <c:delete val="1"/>
        <c:axPos val="b"/>
        <c:numFmt formatCode="ge" sourceLinked="1"/>
        <c:majorTickMark val="none"/>
        <c:minorTickMark val="none"/>
        <c:tickLblPos val="none"/>
        <c:crossAx val="160975256"/>
        <c:crosses val="autoZero"/>
        <c:auto val="1"/>
        <c:lblOffset val="100"/>
        <c:baseTimeUnit val="years"/>
      </c:dateAx>
      <c:valAx>
        <c:axId val="16097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7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1982784"/>
        <c:axId val="16198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53.84</c:v>
                </c:pt>
                <c:pt idx="4">
                  <c:v>60.25</c:v>
                </c:pt>
              </c:numCache>
            </c:numRef>
          </c:val>
          <c:smooth val="0"/>
        </c:ser>
        <c:dLbls>
          <c:showLegendKey val="0"/>
          <c:showVal val="0"/>
          <c:showCatName val="0"/>
          <c:showSerName val="0"/>
          <c:showPercent val="0"/>
          <c:showBubbleSize val="0"/>
        </c:dLbls>
        <c:marker val="1"/>
        <c:smooth val="0"/>
        <c:axId val="161982784"/>
        <c:axId val="161982392"/>
      </c:lineChart>
      <c:dateAx>
        <c:axId val="161982784"/>
        <c:scaling>
          <c:orientation val="minMax"/>
        </c:scaling>
        <c:delete val="1"/>
        <c:axPos val="b"/>
        <c:numFmt formatCode="ge" sourceLinked="1"/>
        <c:majorTickMark val="none"/>
        <c:minorTickMark val="none"/>
        <c:tickLblPos val="none"/>
        <c:crossAx val="161982392"/>
        <c:crosses val="autoZero"/>
        <c:auto val="1"/>
        <c:lblOffset val="100"/>
        <c:baseTimeUnit val="years"/>
      </c:dateAx>
      <c:valAx>
        <c:axId val="16198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42429840"/>
        <c:axId val="24243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95.04</c:v>
                </c:pt>
                <c:pt idx="4">
                  <c:v>95.26</c:v>
                </c:pt>
              </c:numCache>
            </c:numRef>
          </c:val>
          <c:smooth val="0"/>
        </c:ser>
        <c:dLbls>
          <c:showLegendKey val="0"/>
          <c:showVal val="0"/>
          <c:showCatName val="0"/>
          <c:showSerName val="0"/>
          <c:showPercent val="0"/>
          <c:showBubbleSize val="0"/>
        </c:dLbls>
        <c:marker val="1"/>
        <c:smooth val="0"/>
        <c:axId val="242429840"/>
        <c:axId val="242430624"/>
      </c:lineChart>
      <c:dateAx>
        <c:axId val="242429840"/>
        <c:scaling>
          <c:orientation val="minMax"/>
        </c:scaling>
        <c:delete val="1"/>
        <c:axPos val="b"/>
        <c:numFmt formatCode="ge" sourceLinked="1"/>
        <c:majorTickMark val="none"/>
        <c:minorTickMark val="none"/>
        <c:tickLblPos val="none"/>
        <c:crossAx val="242430624"/>
        <c:crosses val="autoZero"/>
        <c:auto val="1"/>
        <c:lblOffset val="100"/>
        <c:baseTimeUnit val="years"/>
      </c:dateAx>
      <c:valAx>
        <c:axId val="24243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2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39.08</c:v>
                </c:pt>
                <c:pt idx="1">
                  <c:v>50.07</c:v>
                </c:pt>
                <c:pt idx="2">
                  <c:v>48.85</c:v>
                </c:pt>
                <c:pt idx="3">
                  <c:v>68.28</c:v>
                </c:pt>
                <c:pt idx="4">
                  <c:v>73.63</c:v>
                </c:pt>
              </c:numCache>
            </c:numRef>
          </c:val>
        </c:ser>
        <c:dLbls>
          <c:showLegendKey val="0"/>
          <c:showVal val="0"/>
          <c:showCatName val="0"/>
          <c:showSerName val="0"/>
          <c:showPercent val="0"/>
          <c:showBubbleSize val="0"/>
        </c:dLbls>
        <c:gapWidth val="150"/>
        <c:axId val="160976432"/>
        <c:axId val="16097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76432"/>
        <c:axId val="160976824"/>
      </c:lineChart>
      <c:dateAx>
        <c:axId val="160976432"/>
        <c:scaling>
          <c:orientation val="minMax"/>
        </c:scaling>
        <c:delete val="1"/>
        <c:axPos val="b"/>
        <c:numFmt formatCode="ge" sourceLinked="1"/>
        <c:majorTickMark val="none"/>
        <c:minorTickMark val="none"/>
        <c:tickLblPos val="none"/>
        <c:crossAx val="160976824"/>
        <c:crosses val="autoZero"/>
        <c:auto val="1"/>
        <c:lblOffset val="100"/>
        <c:baseTimeUnit val="years"/>
      </c:dateAx>
      <c:valAx>
        <c:axId val="16097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7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979256"/>
        <c:axId val="1619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979256"/>
        <c:axId val="161979648"/>
      </c:lineChart>
      <c:dateAx>
        <c:axId val="161979256"/>
        <c:scaling>
          <c:orientation val="minMax"/>
        </c:scaling>
        <c:delete val="1"/>
        <c:axPos val="b"/>
        <c:numFmt formatCode="ge" sourceLinked="1"/>
        <c:majorTickMark val="none"/>
        <c:minorTickMark val="none"/>
        <c:tickLblPos val="none"/>
        <c:crossAx val="161979648"/>
        <c:crosses val="autoZero"/>
        <c:auto val="1"/>
        <c:lblOffset val="100"/>
        <c:baseTimeUnit val="years"/>
      </c:dateAx>
      <c:valAx>
        <c:axId val="1619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7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980824"/>
        <c:axId val="16198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980824"/>
        <c:axId val="161981216"/>
      </c:lineChart>
      <c:dateAx>
        <c:axId val="161980824"/>
        <c:scaling>
          <c:orientation val="minMax"/>
        </c:scaling>
        <c:delete val="1"/>
        <c:axPos val="b"/>
        <c:numFmt formatCode="ge" sourceLinked="1"/>
        <c:majorTickMark val="none"/>
        <c:minorTickMark val="none"/>
        <c:tickLblPos val="none"/>
        <c:crossAx val="161981216"/>
        <c:crosses val="autoZero"/>
        <c:auto val="1"/>
        <c:lblOffset val="100"/>
        <c:baseTimeUnit val="years"/>
      </c:dateAx>
      <c:valAx>
        <c:axId val="16198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8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039000"/>
        <c:axId val="1620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039000"/>
        <c:axId val="162039392"/>
      </c:lineChart>
      <c:dateAx>
        <c:axId val="162039000"/>
        <c:scaling>
          <c:orientation val="minMax"/>
        </c:scaling>
        <c:delete val="1"/>
        <c:axPos val="b"/>
        <c:numFmt formatCode="ge" sourceLinked="1"/>
        <c:majorTickMark val="none"/>
        <c:minorTickMark val="none"/>
        <c:tickLblPos val="none"/>
        <c:crossAx val="162039392"/>
        <c:crosses val="autoZero"/>
        <c:auto val="1"/>
        <c:lblOffset val="100"/>
        <c:baseTimeUnit val="years"/>
      </c:dateAx>
      <c:valAx>
        <c:axId val="1620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3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040960"/>
        <c:axId val="16204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040960"/>
        <c:axId val="162041352"/>
      </c:lineChart>
      <c:dateAx>
        <c:axId val="162040960"/>
        <c:scaling>
          <c:orientation val="minMax"/>
        </c:scaling>
        <c:delete val="1"/>
        <c:axPos val="b"/>
        <c:numFmt formatCode="ge" sourceLinked="1"/>
        <c:majorTickMark val="none"/>
        <c:minorTickMark val="none"/>
        <c:tickLblPos val="none"/>
        <c:crossAx val="162041352"/>
        <c:crosses val="autoZero"/>
        <c:auto val="1"/>
        <c:lblOffset val="100"/>
        <c:baseTimeUnit val="years"/>
      </c:dateAx>
      <c:valAx>
        <c:axId val="16204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048872"/>
        <c:axId val="16204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261.08</c:v>
                </c:pt>
                <c:pt idx="4">
                  <c:v>241.49</c:v>
                </c:pt>
              </c:numCache>
            </c:numRef>
          </c:val>
          <c:smooth val="0"/>
        </c:ser>
        <c:dLbls>
          <c:showLegendKey val="0"/>
          <c:showVal val="0"/>
          <c:showCatName val="0"/>
          <c:showSerName val="0"/>
          <c:showPercent val="0"/>
          <c:showBubbleSize val="0"/>
        </c:dLbls>
        <c:marker val="1"/>
        <c:smooth val="0"/>
        <c:axId val="162048872"/>
        <c:axId val="162049264"/>
      </c:lineChart>
      <c:dateAx>
        <c:axId val="162048872"/>
        <c:scaling>
          <c:orientation val="minMax"/>
        </c:scaling>
        <c:delete val="1"/>
        <c:axPos val="b"/>
        <c:numFmt formatCode="ge" sourceLinked="1"/>
        <c:majorTickMark val="none"/>
        <c:minorTickMark val="none"/>
        <c:tickLblPos val="none"/>
        <c:crossAx val="162049264"/>
        <c:crosses val="autoZero"/>
        <c:auto val="1"/>
        <c:lblOffset val="100"/>
        <c:baseTimeUnit val="years"/>
      </c:dateAx>
      <c:valAx>
        <c:axId val="16204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4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38.6</c:v>
                </c:pt>
                <c:pt idx="1">
                  <c:v>40.909999999999997</c:v>
                </c:pt>
                <c:pt idx="2">
                  <c:v>42.88</c:v>
                </c:pt>
                <c:pt idx="3">
                  <c:v>54.94</c:v>
                </c:pt>
                <c:pt idx="4">
                  <c:v>61.38</c:v>
                </c:pt>
              </c:numCache>
            </c:numRef>
          </c:val>
        </c:ser>
        <c:dLbls>
          <c:showLegendKey val="0"/>
          <c:showVal val="0"/>
          <c:showCatName val="0"/>
          <c:showSerName val="0"/>
          <c:showPercent val="0"/>
          <c:showBubbleSize val="0"/>
        </c:dLbls>
        <c:gapWidth val="150"/>
        <c:axId val="162040568"/>
        <c:axId val="16205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68.61</c:v>
                </c:pt>
                <c:pt idx="4">
                  <c:v>65.7</c:v>
                </c:pt>
              </c:numCache>
            </c:numRef>
          </c:val>
          <c:smooth val="0"/>
        </c:ser>
        <c:dLbls>
          <c:showLegendKey val="0"/>
          <c:showVal val="0"/>
          <c:showCatName val="0"/>
          <c:showSerName val="0"/>
          <c:showPercent val="0"/>
          <c:showBubbleSize val="0"/>
        </c:dLbls>
        <c:marker val="1"/>
        <c:smooth val="0"/>
        <c:axId val="162040568"/>
        <c:axId val="162050440"/>
      </c:lineChart>
      <c:dateAx>
        <c:axId val="162040568"/>
        <c:scaling>
          <c:orientation val="minMax"/>
        </c:scaling>
        <c:delete val="1"/>
        <c:axPos val="b"/>
        <c:numFmt formatCode="ge" sourceLinked="1"/>
        <c:majorTickMark val="none"/>
        <c:minorTickMark val="none"/>
        <c:tickLblPos val="none"/>
        <c:crossAx val="162050440"/>
        <c:crosses val="autoZero"/>
        <c:auto val="1"/>
        <c:lblOffset val="100"/>
        <c:baseTimeUnit val="years"/>
      </c:dateAx>
      <c:valAx>
        <c:axId val="16205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4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151.80000000000001</c:v>
                </c:pt>
                <c:pt idx="4">
                  <c:v>140.53</c:v>
                </c:pt>
              </c:numCache>
            </c:numRef>
          </c:val>
        </c:ser>
        <c:dLbls>
          <c:showLegendKey val="0"/>
          <c:showVal val="0"/>
          <c:showCatName val="0"/>
          <c:showSerName val="0"/>
          <c:showPercent val="0"/>
          <c:showBubbleSize val="0"/>
        </c:dLbls>
        <c:gapWidth val="150"/>
        <c:axId val="162038608"/>
        <c:axId val="162038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241.18</c:v>
                </c:pt>
                <c:pt idx="4">
                  <c:v>247.94</c:v>
                </c:pt>
              </c:numCache>
            </c:numRef>
          </c:val>
          <c:smooth val="0"/>
        </c:ser>
        <c:dLbls>
          <c:showLegendKey val="0"/>
          <c:showVal val="0"/>
          <c:showCatName val="0"/>
          <c:showSerName val="0"/>
          <c:showPercent val="0"/>
          <c:showBubbleSize val="0"/>
        </c:dLbls>
        <c:marker val="1"/>
        <c:smooth val="0"/>
        <c:axId val="162038608"/>
        <c:axId val="162038216"/>
      </c:lineChart>
      <c:dateAx>
        <c:axId val="162038608"/>
        <c:scaling>
          <c:orientation val="minMax"/>
        </c:scaling>
        <c:delete val="1"/>
        <c:axPos val="b"/>
        <c:numFmt formatCode="ge" sourceLinked="1"/>
        <c:majorTickMark val="none"/>
        <c:minorTickMark val="none"/>
        <c:tickLblPos val="none"/>
        <c:crossAx val="162038216"/>
        <c:crosses val="autoZero"/>
        <c:auto val="1"/>
        <c:lblOffset val="100"/>
        <c:baseTimeUnit val="years"/>
      </c:dateAx>
      <c:valAx>
        <c:axId val="16203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3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上野村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1302</v>
      </c>
      <c r="AM8" s="47"/>
      <c r="AN8" s="47"/>
      <c r="AO8" s="47"/>
      <c r="AP8" s="47"/>
      <c r="AQ8" s="47"/>
      <c r="AR8" s="47"/>
      <c r="AS8" s="47"/>
      <c r="AT8" s="43">
        <f>データ!S6</f>
        <v>181.85</v>
      </c>
      <c r="AU8" s="43"/>
      <c r="AV8" s="43"/>
      <c r="AW8" s="43"/>
      <c r="AX8" s="43"/>
      <c r="AY8" s="43"/>
      <c r="AZ8" s="43"/>
      <c r="BA8" s="43"/>
      <c r="BB8" s="43">
        <f>データ!T6</f>
        <v>7.16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67.540000000000006</v>
      </c>
      <c r="Q10" s="43"/>
      <c r="R10" s="43"/>
      <c r="S10" s="43"/>
      <c r="T10" s="43"/>
      <c r="U10" s="43"/>
      <c r="V10" s="43"/>
      <c r="W10" s="43">
        <f>データ!P6</f>
        <v>100</v>
      </c>
      <c r="X10" s="43"/>
      <c r="Y10" s="43"/>
      <c r="Z10" s="43"/>
      <c r="AA10" s="43"/>
      <c r="AB10" s="43"/>
      <c r="AC10" s="43"/>
      <c r="AD10" s="47">
        <f>データ!Q6</f>
        <v>1800</v>
      </c>
      <c r="AE10" s="47"/>
      <c r="AF10" s="47"/>
      <c r="AG10" s="47"/>
      <c r="AH10" s="47"/>
      <c r="AI10" s="47"/>
      <c r="AJ10" s="47"/>
      <c r="AK10" s="2"/>
      <c r="AL10" s="47">
        <f>データ!U6</f>
        <v>878</v>
      </c>
      <c r="AM10" s="47"/>
      <c r="AN10" s="47"/>
      <c r="AO10" s="47"/>
      <c r="AP10" s="47"/>
      <c r="AQ10" s="47"/>
      <c r="AR10" s="47"/>
      <c r="AS10" s="47"/>
      <c r="AT10" s="43">
        <f>データ!V6</f>
        <v>0.02</v>
      </c>
      <c r="AU10" s="43"/>
      <c r="AV10" s="43"/>
      <c r="AW10" s="43"/>
      <c r="AX10" s="43"/>
      <c r="AY10" s="43"/>
      <c r="AZ10" s="43"/>
      <c r="BA10" s="43"/>
      <c r="BB10" s="43">
        <f>データ!W6</f>
        <v>43900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103667</v>
      </c>
      <c r="D6" s="31">
        <f t="shared" si="3"/>
        <v>47</v>
      </c>
      <c r="E6" s="31">
        <f t="shared" si="3"/>
        <v>18</v>
      </c>
      <c r="F6" s="31">
        <f t="shared" si="3"/>
        <v>0</v>
      </c>
      <c r="G6" s="31">
        <f t="shared" si="3"/>
        <v>0</v>
      </c>
      <c r="H6" s="31" t="str">
        <f t="shared" si="3"/>
        <v>群馬県　上野村</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67.540000000000006</v>
      </c>
      <c r="P6" s="32">
        <f t="shared" si="3"/>
        <v>100</v>
      </c>
      <c r="Q6" s="32">
        <f t="shared" si="3"/>
        <v>1800</v>
      </c>
      <c r="R6" s="32">
        <f t="shared" si="3"/>
        <v>1302</v>
      </c>
      <c r="S6" s="32">
        <f t="shared" si="3"/>
        <v>181.85</v>
      </c>
      <c r="T6" s="32">
        <f t="shared" si="3"/>
        <v>7.16</v>
      </c>
      <c r="U6" s="32">
        <f t="shared" si="3"/>
        <v>878</v>
      </c>
      <c r="V6" s="32">
        <f t="shared" si="3"/>
        <v>0.02</v>
      </c>
      <c r="W6" s="32">
        <f t="shared" si="3"/>
        <v>43900</v>
      </c>
      <c r="X6" s="33">
        <f>IF(X7="",NA(),X7)</f>
        <v>39.08</v>
      </c>
      <c r="Y6" s="33">
        <f t="shared" ref="Y6:AG6" si="4">IF(Y7="",NA(),Y7)</f>
        <v>50.07</v>
      </c>
      <c r="Z6" s="33">
        <f t="shared" si="4"/>
        <v>48.85</v>
      </c>
      <c r="AA6" s="33">
        <f t="shared" si="4"/>
        <v>68.28</v>
      </c>
      <c r="AB6" s="33">
        <f t="shared" si="4"/>
        <v>73.63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261.08</v>
      </c>
      <c r="BN6" s="33">
        <f t="shared" si="7"/>
        <v>241.49</v>
      </c>
      <c r="BO6" s="32" t="str">
        <f>IF(BO7="","",IF(BO7="-","【-】","【"&amp;SUBSTITUTE(TEXT(BO7,"#,##0.00"),"-","△")&amp;"】"))</f>
        <v>【345.93】</v>
      </c>
      <c r="BP6" s="33">
        <f>IF(BP7="",NA(),BP7)</f>
        <v>38.6</v>
      </c>
      <c r="BQ6" s="33">
        <f t="shared" ref="BQ6:BY6" si="8">IF(BQ7="",NA(),BQ7)</f>
        <v>40.909999999999997</v>
      </c>
      <c r="BR6" s="33">
        <f t="shared" si="8"/>
        <v>42.88</v>
      </c>
      <c r="BS6" s="33">
        <f t="shared" si="8"/>
        <v>54.94</v>
      </c>
      <c r="BT6" s="33">
        <f t="shared" si="8"/>
        <v>61.38</v>
      </c>
      <c r="BU6" s="33">
        <f t="shared" si="8"/>
        <v>58.98</v>
      </c>
      <c r="BV6" s="33">
        <f t="shared" si="8"/>
        <v>58.78</v>
      </c>
      <c r="BW6" s="33">
        <f t="shared" si="8"/>
        <v>58.53</v>
      </c>
      <c r="BX6" s="33">
        <f t="shared" si="8"/>
        <v>68.61</v>
      </c>
      <c r="BY6" s="33">
        <f t="shared" si="8"/>
        <v>65.7</v>
      </c>
      <c r="BZ6" s="32" t="str">
        <f>IF(BZ7="","",IF(BZ7="-","【-】","【"&amp;SUBSTITUTE(TEXT(BZ7,"#,##0.00"),"-","△")&amp;"】"))</f>
        <v>【59.44】</v>
      </c>
      <c r="CA6" s="33">
        <f>IF(CA7="",NA(),CA7)</f>
        <v>150</v>
      </c>
      <c r="CB6" s="33">
        <f t="shared" ref="CB6:CJ6" si="9">IF(CB7="",NA(),CB7)</f>
        <v>150</v>
      </c>
      <c r="CC6" s="33">
        <f t="shared" si="9"/>
        <v>150</v>
      </c>
      <c r="CD6" s="33">
        <f t="shared" si="9"/>
        <v>151.80000000000001</v>
      </c>
      <c r="CE6" s="33">
        <f t="shared" si="9"/>
        <v>140.53</v>
      </c>
      <c r="CF6" s="33">
        <f t="shared" si="9"/>
        <v>253.84</v>
      </c>
      <c r="CG6" s="33">
        <f t="shared" si="9"/>
        <v>257.02999999999997</v>
      </c>
      <c r="CH6" s="33">
        <f t="shared" si="9"/>
        <v>266.57</v>
      </c>
      <c r="CI6" s="33">
        <f t="shared" si="9"/>
        <v>241.18</v>
      </c>
      <c r="CJ6" s="33">
        <f t="shared" si="9"/>
        <v>247.94</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53.84</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103667</v>
      </c>
      <c r="D7" s="35">
        <v>47</v>
      </c>
      <c r="E7" s="35">
        <v>18</v>
      </c>
      <c r="F7" s="35">
        <v>0</v>
      </c>
      <c r="G7" s="35">
        <v>0</v>
      </c>
      <c r="H7" s="35" t="s">
        <v>96</v>
      </c>
      <c r="I7" s="35" t="s">
        <v>97</v>
      </c>
      <c r="J7" s="35" t="s">
        <v>98</v>
      </c>
      <c r="K7" s="35" t="s">
        <v>99</v>
      </c>
      <c r="L7" s="35" t="s">
        <v>100</v>
      </c>
      <c r="M7" s="36" t="s">
        <v>101</v>
      </c>
      <c r="N7" s="36" t="s">
        <v>102</v>
      </c>
      <c r="O7" s="36">
        <v>67.540000000000006</v>
      </c>
      <c r="P7" s="36">
        <v>100</v>
      </c>
      <c r="Q7" s="36">
        <v>1800</v>
      </c>
      <c r="R7" s="36">
        <v>1302</v>
      </c>
      <c r="S7" s="36">
        <v>181.85</v>
      </c>
      <c r="T7" s="36">
        <v>7.16</v>
      </c>
      <c r="U7" s="36">
        <v>878</v>
      </c>
      <c r="V7" s="36">
        <v>0.02</v>
      </c>
      <c r="W7" s="36">
        <v>43900</v>
      </c>
      <c r="X7" s="36">
        <v>39.08</v>
      </c>
      <c r="Y7" s="36">
        <v>50.07</v>
      </c>
      <c r="Z7" s="36">
        <v>48.85</v>
      </c>
      <c r="AA7" s="36">
        <v>68.28</v>
      </c>
      <c r="AB7" s="36">
        <v>73.63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261.08</v>
      </c>
      <c r="BN7" s="36">
        <v>241.49</v>
      </c>
      <c r="BO7" s="36">
        <v>345.93</v>
      </c>
      <c r="BP7" s="36">
        <v>38.6</v>
      </c>
      <c r="BQ7" s="36">
        <v>40.909999999999997</v>
      </c>
      <c r="BR7" s="36">
        <v>42.88</v>
      </c>
      <c r="BS7" s="36">
        <v>54.94</v>
      </c>
      <c r="BT7" s="36">
        <v>61.38</v>
      </c>
      <c r="BU7" s="36">
        <v>58.98</v>
      </c>
      <c r="BV7" s="36">
        <v>58.78</v>
      </c>
      <c r="BW7" s="36">
        <v>58.53</v>
      </c>
      <c r="BX7" s="36">
        <v>68.61</v>
      </c>
      <c r="BY7" s="36">
        <v>65.7</v>
      </c>
      <c r="BZ7" s="36">
        <v>59.44</v>
      </c>
      <c r="CA7" s="36">
        <v>150</v>
      </c>
      <c r="CB7" s="36">
        <v>150</v>
      </c>
      <c r="CC7" s="36">
        <v>150</v>
      </c>
      <c r="CD7" s="36">
        <v>151.80000000000001</v>
      </c>
      <c r="CE7" s="36">
        <v>140.53</v>
      </c>
      <c r="CF7" s="36">
        <v>253.84</v>
      </c>
      <c r="CG7" s="36">
        <v>257.02999999999997</v>
      </c>
      <c r="CH7" s="36">
        <v>266.57</v>
      </c>
      <c r="CI7" s="36">
        <v>241.18</v>
      </c>
      <c r="CJ7" s="36">
        <v>247.94</v>
      </c>
      <c r="CK7" s="36">
        <v>272.79000000000002</v>
      </c>
      <c r="CL7" s="36">
        <v>100</v>
      </c>
      <c r="CM7" s="36">
        <v>100</v>
      </c>
      <c r="CN7" s="36">
        <v>100</v>
      </c>
      <c r="CO7" s="36">
        <v>100</v>
      </c>
      <c r="CP7" s="36">
        <v>100</v>
      </c>
      <c r="CQ7" s="36">
        <v>60.03</v>
      </c>
      <c r="CR7" s="36">
        <v>61.93</v>
      </c>
      <c r="CS7" s="36">
        <v>58.06</v>
      </c>
      <c r="CT7" s="36">
        <v>53.84</v>
      </c>
      <c r="CU7" s="36">
        <v>60.25</v>
      </c>
      <c r="CV7" s="36">
        <v>58.84</v>
      </c>
      <c r="CW7" s="36">
        <v>100</v>
      </c>
      <c r="CX7" s="36">
        <v>100</v>
      </c>
      <c r="CY7" s="36">
        <v>100</v>
      </c>
      <c r="CZ7" s="36">
        <v>100</v>
      </c>
      <c r="DA7" s="36">
        <v>100</v>
      </c>
      <c r="DB7" s="36">
        <v>76.8</v>
      </c>
      <c r="DC7" s="36">
        <v>77.25</v>
      </c>
      <c r="DD7" s="36">
        <v>75.790000000000006</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2017-02-08T03:22:22Z</dcterms:created>
  <dcterms:modified xsi:type="dcterms:W3CDTF">2017-02-17T01:08:01Z</dcterms:modified>
  <cp:category/>
</cp:coreProperties>
</file>