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4_高山村\"/>
    </mc:Choice>
  </mc:AlternateContent>
  <workbookProtection workbookPassword="8649" lockStructure="1"/>
  <bookViews>
    <workbookView xWindow="-15" yWindow="-15" windowWidth="28830" windowHeight="63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<sst xmlns="http://schemas.openxmlformats.org/spreadsheetml/2006/main" count="221" uniqueCount="111">
  <si>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</si>
  <si>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</si>
  <si>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</si>
  <si>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</si>
  <si>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</si>
  <si>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</si>
  <si>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</si>
  <si>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</si>
  <si>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</si>
  <si>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</si>
  <si>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</si>
  <si>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</si>
  <si>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</si>
  <si>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</si>
  <si>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</si>
  <si>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</si>
  <si>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</si>
  <si>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</si>
  <si>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</si>
  <si>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</si>
  <si>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</si>
  <si>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</si>
  <si>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</si>
  <si>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</si>
  <si>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</si>
  <si>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</si>
  <si>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</si>
  <si>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</si>
  <si>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</si>
  <si>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</si>
  <si>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</si>
  <si>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</si>
  <si>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</si>
  <si>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</si>
  <si>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</si>
  <si>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</si>
  <si>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</si>
  <si>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</si>
  <si>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</si>
  <si>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</si>
  <si>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</si>
  <si>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</si>
  <si>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</si>
  <si>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</si>
  <si>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</si>
  <si>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</si>
  <si>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</si>
  <si>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</si>
  <si>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</si>
  <si>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</si>
  <si>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</si>
  <si>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</si>
  <si>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</si>
  <si>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</si>
  <si>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</si>
  <si>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</si>
  <si>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</si>
  <si>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</si>
  <si>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</si>
  <si>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</si>
  <si>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</si>
  <si>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</si>
  <si>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</si>
  <si>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</si>
  <si>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</si>
  <si>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</si>
  <si>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</si>
  <si>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</si>
  <si>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</si>
  <si>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</si>
  <si>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</si>
  <si>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</si>
  <si>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</si>
  <si>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</si>
  <si>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</si>
  <si>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</si>
  <si>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</si>
  <si>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</si>
  <si>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</si>
  <si>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</si>
  <si>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</si>
  <si>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</si>
  <si>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</si>
  <si>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</si>
  <si>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</si>
  <si>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</si>
  <si>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</si>
  <si>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</si>
  <si>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</si>
  <si>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</si>
  <si>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</si>
  <si>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</si>
  <si>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</si>
  <si>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</si>
  <si>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</si>
  <si>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</si>
  <si>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高山村</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</si>
  <si>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</si>
  <si>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</si>
  <si>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</si>
  <si>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</si>
  <si>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</si>
  <si>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</si>
  <si>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</si>
  <si>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</si>
  <si>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</si>
  <si>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</si>
  <si>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</si>
  <si>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①経常収支比率・・・100％を下回っており、また、繰入金に頼った経営になっている。
②累積欠損金比率・・・該当数値なし
③流動比率・・・・・・該当数値なし
④企業債残高対事業規模比率・・・一般会計繰出金により当該値が０になっている。繰出金に頼り過ぎず、営業収益を少しでも上げられるようにする。
⑤経費回収率・・・類似団体平均値をわずかに上回っているが、料金収入の見直しが必要と考えられる。
⑥汚水処理原価・・・類似団体平均値より下回っており、費用の抑制など効率的な経営に努める必要がある。
⑦施設利用率・・・ここ5ヵ年38％前後という低い数値がでており、人口減少の影響もあり施設の規模の見直しも検討する必要がある。
⑧水洗化率・・・類似団体平均値の数値を上回っているので、計画的に向上を図っていく。</t>
    <rPh sb="1" eb="3">
      <t>ケイジョウ</t>
    </rPh>
    <rPh sb="3" eb="5">
      <t>シュウシ</t>
    </rPh>
    <rPh sb="5" eb="7">
      <t>ヒリツ</t>
    </rPh>
    <rPh sb="15" eb="17">
      <t>シタマワ</t>
    </rPh>
    <rPh sb="25" eb="28">
      <t>クリイレキン</t>
    </rPh>
    <rPh sb="29" eb="30">
      <t>タヨ</t>
    </rPh>
    <rPh sb="32" eb="34">
      <t>ケイエイ</t>
    </rPh>
    <rPh sb="43" eb="45">
      <t>ルイセキ</t>
    </rPh>
    <rPh sb="45" eb="48">
      <t>ケッソンキン</t>
    </rPh>
    <rPh sb="48" eb="50">
      <t>ヒリツ</t>
    </rPh>
    <rPh sb="53" eb="55">
      <t>ガイトウ</t>
    </rPh>
    <rPh sb="55" eb="57">
      <t>スウチ</t>
    </rPh>
    <rPh sb="61" eb="63">
      <t>リュウドウ</t>
    </rPh>
    <rPh sb="63" eb="65">
      <t>ヒリツ</t>
    </rPh>
    <rPh sb="71" eb="73">
      <t>ガイトウ</t>
    </rPh>
    <rPh sb="73" eb="75">
      <t>スウチ</t>
    </rPh>
    <rPh sb="79" eb="82">
      <t>キギョウサイ</t>
    </rPh>
    <rPh sb="82" eb="83">
      <t>ザン</t>
    </rPh>
    <rPh sb="83" eb="84">
      <t>タカ</t>
    </rPh>
    <rPh sb="84" eb="85">
      <t>タイ</t>
    </rPh>
    <rPh sb="85" eb="87">
      <t>ジギョウ</t>
    </rPh>
    <rPh sb="87" eb="89">
      <t>キボ</t>
    </rPh>
    <rPh sb="89" eb="91">
      <t>ヒリツ</t>
    </rPh>
    <rPh sb="94" eb="96">
      <t>イッパン</t>
    </rPh>
    <rPh sb="96" eb="98">
      <t>カイケイ</t>
    </rPh>
    <rPh sb="98" eb="99">
      <t>ク</t>
    </rPh>
    <rPh sb="116" eb="117">
      <t>ク</t>
    </rPh>
    <rPh sb="117" eb="118">
      <t>ダ</t>
    </rPh>
    <rPh sb="118" eb="119">
      <t>キン</t>
    </rPh>
    <rPh sb="120" eb="121">
      <t>タヨ</t>
    </rPh>
    <rPh sb="122" eb="123">
      <t>ス</t>
    </rPh>
    <rPh sb="126" eb="128">
      <t>エイギョウ</t>
    </rPh>
    <rPh sb="128" eb="130">
      <t>シュウエキ</t>
    </rPh>
    <rPh sb="131" eb="132">
      <t>スコ</t>
    </rPh>
    <rPh sb="135" eb="136">
      <t>ア</t>
    </rPh>
    <rPh sb="148" eb="150">
      <t>ケイヒ</t>
    </rPh>
    <rPh sb="150" eb="153">
      <t>カイシュウリツ</t>
    </rPh>
    <rPh sb="156" eb="158">
      <t>ルイジ</t>
    </rPh>
    <rPh sb="158" eb="160">
      <t>ダンタイ</t>
    </rPh>
    <rPh sb="160" eb="163">
      <t>ヘイキンチ</t>
    </rPh>
    <rPh sb="168" eb="170">
      <t>ウワマワ</t>
    </rPh>
    <rPh sb="176" eb="178">
      <t>リョウキン</t>
    </rPh>
    <rPh sb="178" eb="180">
      <t>シュウニュウ</t>
    </rPh>
    <rPh sb="181" eb="183">
      <t>ミナオ</t>
    </rPh>
    <rPh sb="185" eb="187">
      <t>ヒツヨウ</t>
    </rPh>
    <rPh sb="188" eb="189">
      <t>カンガ</t>
    </rPh>
    <rPh sb="196" eb="198">
      <t>オスイ</t>
    </rPh>
    <rPh sb="198" eb="200">
      <t>ショリ</t>
    </rPh>
    <rPh sb="200" eb="202">
      <t>ゲンカ</t>
    </rPh>
    <rPh sb="205" eb="207">
      <t>ルイジ</t>
    </rPh>
    <rPh sb="207" eb="209">
      <t>ダンタイ</t>
    </rPh>
    <rPh sb="209" eb="212">
      <t>ヘイキンチ</t>
    </rPh>
    <rPh sb="214" eb="216">
      <t>シタマワ</t>
    </rPh>
    <rPh sb="221" eb="223">
      <t>ヒヨウ</t>
    </rPh>
    <rPh sb="224" eb="226">
      <t>ヨクセイ</t>
    </rPh>
    <rPh sb="228" eb="230">
      <t>コウリツ</t>
    </rPh>
    <rPh sb="230" eb="231">
      <t>テキ</t>
    </rPh>
    <rPh sb="232" eb="234">
      <t>ケイエイ</t>
    </rPh>
    <rPh sb="235" eb="236">
      <t>ツト</t>
    </rPh>
    <rPh sb="238" eb="240">
      <t>ヒツヨウ</t>
    </rPh>
    <rPh sb="246" eb="248">
      <t>シセツ</t>
    </rPh>
    <rPh sb="248" eb="251">
      <t>リヨウリツ</t>
    </rPh>
    <rPh sb="258" eb="259">
      <t>ネン</t>
    </rPh>
    <rPh sb="262" eb="264">
      <t>ゼンゴ</t>
    </rPh>
    <rPh sb="267" eb="268">
      <t>ヒク</t>
    </rPh>
    <rPh sb="269" eb="271">
      <t>スウチ</t>
    </rPh>
    <rPh sb="277" eb="279">
      <t>ジンコウ</t>
    </rPh>
    <rPh sb="279" eb="281">
      <t>ゲンショウ</t>
    </rPh>
    <rPh sb="282" eb="284">
      <t>エイキョウ</t>
    </rPh>
    <rPh sb="287" eb="289">
      <t>シセツ</t>
    </rPh>
    <rPh sb="290" eb="292">
      <t>キボ</t>
    </rPh>
    <rPh sb="293" eb="295">
      <t>ミナオ</t>
    </rPh>
    <rPh sb="297" eb="299">
      <t>ケントウ</t>
    </rPh>
    <rPh sb="301" eb="303">
      <t>ヒツヨウ</t>
    </rPh>
    <rPh sb="309" eb="312">
      <t>スイセンカ</t>
    </rPh>
    <rPh sb="312" eb="313">
      <t>リツ</t>
    </rPh>
    <rPh sb="316" eb="318">
      <t>ルイジ</t>
    </rPh>
    <rPh sb="318" eb="320">
      <t>ダンタイ</t>
    </rPh>
    <rPh sb="320" eb="323">
      <t>ヘイキンチ</t>
    </rPh>
    <rPh sb="324" eb="326">
      <t>スウチ</t>
    </rPh>
    <rPh sb="327" eb="329">
      <t>ウワマワ</t>
    </rPh>
    <rPh sb="336" eb="339">
      <t>ケイカクテキ</t>
    </rPh>
    <rPh sb="340" eb="342">
      <t>コウジョウ</t>
    </rPh>
    <rPh sb="343" eb="344">
      <t>ハカ</t>
    </rPh>
    <phoneticPr fontId="4"/>
  </si>
  <si>
    <t>①有形固定資産減価償却率・・・該当数値なし
②管渠老朽化率・・・該当数値なし
③管渠改善率・・・類似団体平均値は下がっているが、当村でも計画的な更新投資が必要である。</t>
    <rPh sb="1" eb="3">
      <t>ユウケイ</t>
    </rPh>
    <rPh sb="3" eb="7">
      <t>コテイシサン</t>
    </rPh>
    <rPh sb="7" eb="9">
      <t>ゲンカ</t>
    </rPh>
    <rPh sb="9" eb="12">
      <t>ショウキャクリツ</t>
    </rPh>
    <rPh sb="15" eb="17">
      <t>ガイトウ</t>
    </rPh>
    <rPh sb="17" eb="19">
      <t>スウチ</t>
    </rPh>
    <rPh sb="23" eb="24">
      <t>カン</t>
    </rPh>
    <rPh sb="24" eb="25">
      <t>キョ</t>
    </rPh>
    <rPh sb="25" eb="28">
      <t>ロウキュウカ</t>
    </rPh>
    <rPh sb="28" eb="29">
      <t>リツ</t>
    </rPh>
    <rPh sb="32" eb="34">
      <t>ガイトウ</t>
    </rPh>
    <rPh sb="34" eb="36">
      <t>スウチ</t>
    </rPh>
    <rPh sb="40" eb="41">
      <t>カン</t>
    </rPh>
    <rPh sb="41" eb="42">
      <t>キョ</t>
    </rPh>
    <rPh sb="42" eb="45">
      <t>カイゼンリツ</t>
    </rPh>
    <rPh sb="48" eb="50">
      <t>ルイジ</t>
    </rPh>
    <rPh sb="50" eb="52">
      <t>ダンタイ</t>
    </rPh>
    <rPh sb="52" eb="55">
      <t>ヘイキンチ</t>
    </rPh>
    <rPh sb="56" eb="57">
      <t>サ</t>
    </rPh>
    <rPh sb="64" eb="66">
      <t>トウソン</t>
    </rPh>
    <rPh sb="68" eb="71">
      <t>ケイカクテキ</t>
    </rPh>
    <rPh sb="72" eb="74">
      <t>コウシン</t>
    </rPh>
    <rPh sb="74" eb="76">
      <t>トウシ</t>
    </rPh>
    <rPh sb="77" eb="79">
      <t>ヒツヨウ</t>
    </rPh>
    <phoneticPr fontId="4"/>
  </si>
  <si>
    <t>「1.経営の健全性・効率性」は繰入金に頼った経営となっており、供用率の向上及び使用料金の増加を目指し有収率の改善が必要である。人口減少がこの先進んでいく中で効率的な使用料金の確保が必要となってくる。
「2.老朽化の状況」は、施設の供用開始から10年余り経過していることから今後は施設及び管路の修繕が多くなっていく可能性がある。そのため計画的な修繕を行い費用の平均化を図れるようにする。</t>
    <rPh sb="3" eb="5">
      <t>ケイエイ</t>
    </rPh>
    <rPh sb="6" eb="9">
      <t>ケンゼンセイ</t>
    </rPh>
    <rPh sb="10" eb="13">
      <t>コウリツセイ</t>
    </rPh>
    <rPh sb="15" eb="18">
      <t>クリイレキン</t>
    </rPh>
    <rPh sb="19" eb="20">
      <t>タヨ</t>
    </rPh>
    <rPh sb="22" eb="24">
      <t>ケイエイ</t>
    </rPh>
    <rPh sb="31" eb="34">
      <t>キョウヨウリツ</t>
    </rPh>
    <rPh sb="35" eb="37">
      <t>コウジョウ</t>
    </rPh>
    <rPh sb="37" eb="38">
      <t>オヨ</t>
    </rPh>
    <rPh sb="39" eb="41">
      <t>シヨウ</t>
    </rPh>
    <rPh sb="41" eb="43">
      <t>リョウキン</t>
    </rPh>
    <rPh sb="44" eb="46">
      <t>ゾウカ</t>
    </rPh>
    <rPh sb="47" eb="4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</si>
</sst>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297592"/>
        <c:axId val="2352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235297592"/>
        <c:axId val="235297984"/>
      </c:lineChart>
      <c:dateAx>
        <c:axId val="235297592"/>
        <c:scaling>
          <c:orientation val="minMax"/>
        </c:scaling>
        <c:delete val="1"/>
        <c:axPos val="b"/>
        <c:numFmt formatCode="ge" sourceLinked="1"/>
        <c:majorTickMark val="none"/>
        <c:minorTickMark val="none"/>
        <c:tickLblPos val="none"/>
        <c:crossAx val="235297984"/>
        <c:crosses val="autoZero"/>
        <c:auto val="1"/>
        <c:lblOffset val="100"/>
        <c:baseTimeUnit val="years"/>
      </c:dateAx>
      <c:valAx>
        <c:axId val="2352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9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38.119999999999997</c:v>
                </c:pt>
                <c:pt idx="1">
                  <c:v>37.61</c:v>
                </c:pt>
                <c:pt idx="2">
                  <c:v>39.450000000000003</c:v>
                </c:pt>
                <c:pt idx="3">
                  <c:v>38.94</c:v>
                </c:pt>
                <c:pt idx="4">
                  <c:v>39.25</c:v>
                </c:pt>
              </c:numCache>
            </c:numRef>
          </c:val>
        </c:ser>
        <c:dLbls>
          <c:showLegendKey val="0"/>
          <c:showVal val="0"/>
          <c:showCatName val="0"/>
          <c:showSerName val="0"/>
          <c:showPercent val="0"/>
          <c:showBubbleSize val="0"/>
        </c:dLbls>
        <c:gapWidth val="150"/>
        <c:axId val="312743928"/>
        <c:axId val="3127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312743928"/>
        <c:axId val="312744320"/>
      </c:lineChart>
      <c:dateAx>
        <c:axId val="312743928"/>
        <c:scaling>
          <c:orientation val="minMax"/>
        </c:scaling>
        <c:delete val="1"/>
        <c:axPos val="b"/>
        <c:numFmt formatCode="ge" sourceLinked="1"/>
        <c:majorTickMark val="none"/>
        <c:minorTickMark val="none"/>
        <c:tickLblPos val="none"/>
        <c:crossAx val="312744320"/>
        <c:crosses val="autoZero"/>
        <c:auto val="1"/>
        <c:lblOffset val="100"/>
        <c:baseTimeUnit val="years"/>
      </c:dateAx>
      <c:valAx>
        <c:axId val="31274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4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63.23</c:v>
                </c:pt>
                <c:pt idx="1">
                  <c:v>60.31</c:v>
                </c:pt>
                <c:pt idx="2">
                  <c:v>69.11</c:v>
                </c:pt>
                <c:pt idx="3">
                  <c:v>71.23</c:v>
                </c:pt>
                <c:pt idx="4">
                  <c:v>71.45</c:v>
                </c:pt>
              </c:numCache>
            </c:numRef>
          </c:val>
        </c:ser>
        <c:dLbls>
          <c:showLegendKey val="0"/>
          <c:showVal val="0"/>
          <c:showCatName val="0"/>
          <c:showSerName val="0"/>
          <c:showPercent val="0"/>
          <c:showBubbleSize val="0"/>
        </c:dLbls>
        <c:gapWidth val="150"/>
        <c:axId val="312745496"/>
        <c:axId val="3127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312745496"/>
        <c:axId val="312745888"/>
      </c:lineChart>
      <c:dateAx>
        <c:axId val="312745496"/>
        <c:scaling>
          <c:orientation val="minMax"/>
        </c:scaling>
        <c:delete val="1"/>
        <c:axPos val="b"/>
        <c:numFmt formatCode="ge" sourceLinked="1"/>
        <c:majorTickMark val="none"/>
        <c:minorTickMark val="none"/>
        <c:tickLblPos val="none"/>
        <c:crossAx val="312745888"/>
        <c:crosses val="autoZero"/>
        <c:auto val="1"/>
        <c:lblOffset val="100"/>
        <c:baseTimeUnit val="years"/>
      </c:dateAx>
      <c:valAx>
        <c:axId val="3127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4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99.4</c:v>
                </c:pt>
                <c:pt idx="1">
                  <c:v>100.25</c:v>
                </c:pt>
                <c:pt idx="2">
                  <c:v>99.84</c:v>
                </c:pt>
                <c:pt idx="3">
                  <c:v>97.6</c:v>
                </c:pt>
                <c:pt idx="4">
                  <c:v>99.68</c:v>
                </c:pt>
              </c:numCache>
            </c:numRef>
          </c:val>
        </c:ser>
        <c:dLbls>
          <c:showLegendKey val="0"/>
          <c:showVal val="0"/>
          <c:showCatName val="0"/>
          <c:showSerName val="0"/>
          <c:showPercent val="0"/>
          <c:showBubbleSize val="0"/>
        </c:dLbls>
        <c:gapWidth val="150"/>
        <c:axId val="235299160"/>
        <c:axId val="2352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299160"/>
        <c:axId val="235299552"/>
      </c:lineChart>
      <c:dateAx>
        <c:axId val="235299160"/>
        <c:scaling>
          <c:orientation val="minMax"/>
        </c:scaling>
        <c:delete val="1"/>
        <c:axPos val="b"/>
        <c:numFmt formatCode="ge" sourceLinked="1"/>
        <c:majorTickMark val="none"/>
        <c:minorTickMark val="none"/>
        <c:tickLblPos val="none"/>
        <c:crossAx val="235299552"/>
        <c:crosses val="autoZero"/>
        <c:auto val="1"/>
        <c:lblOffset val="100"/>
        <c:baseTimeUnit val="years"/>
      </c:dateAx>
      <c:valAx>
        <c:axId val="2352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9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638896"/>
        <c:axId val="31163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638896"/>
        <c:axId val="311639288"/>
      </c:lineChart>
      <c:dateAx>
        <c:axId val="311638896"/>
        <c:scaling>
          <c:orientation val="minMax"/>
        </c:scaling>
        <c:delete val="1"/>
        <c:axPos val="b"/>
        <c:numFmt formatCode="ge" sourceLinked="1"/>
        <c:majorTickMark val="none"/>
        <c:minorTickMark val="none"/>
        <c:tickLblPos val="none"/>
        <c:crossAx val="311639288"/>
        <c:crosses val="autoZero"/>
        <c:auto val="1"/>
        <c:lblOffset val="100"/>
        <c:baseTimeUnit val="years"/>
      </c:dateAx>
      <c:valAx>
        <c:axId val="31163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63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640464"/>
        <c:axId val="31164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640464"/>
        <c:axId val="311640856"/>
      </c:lineChart>
      <c:dateAx>
        <c:axId val="311640464"/>
        <c:scaling>
          <c:orientation val="minMax"/>
        </c:scaling>
        <c:delete val="1"/>
        <c:axPos val="b"/>
        <c:numFmt formatCode="ge" sourceLinked="1"/>
        <c:majorTickMark val="none"/>
        <c:minorTickMark val="none"/>
        <c:tickLblPos val="none"/>
        <c:crossAx val="311640856"/>
        <c:crosses val="autoZero"/>
        <c:auto val="1"/>
        <c:lblOffset val="100"/>
        <c:baseTimeUnit val="years"/>
      </c:dateAx>
      <c:valAx>
        <c:axId val="31164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64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463376"/>
        <c:axId val="31246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463376"/>
        <c:axId val="312463768"/>
      </c:lineChart>
      <c:dateAx>
        <c:axId val="312463376"/>
        <c:scaling>
          <c:orientation val="minMax"/>
        </c:scaling>
        <c:delete val="1"/>
        <c:axPos val="b"/>
        <c:numFmt formatCode="ge" sourceLinked="1"/>
        <c:majorTickMark val="none"/>
        <c:minorTickMark val="none"/>
        <c:tickLblPos val="none"/>
        <c:crossAx val="312463768"/>
        <c:crosses val="autoZero"/>
        <c:auto val="1"/>
        <c:lblOffset val="100"/>
        <c:baseTimeUnit val="years"/>
      </c:dateAx>
      <c:valAx>
        <c:axId val="31246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46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464944"/>
        <c:axId val="31246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464944"/>
        <c:axId val="312465336"/>
      </c:lineChart>
      <c:dateAx>
        <c:axId val="312464944"/>
        <c:scaling>
          <c:orientation val="minMax"/>
        </c:scaling>
        <c:delete val="1"/>
        <c:axPos val="b"/>
        <c:numFmt formatCode="ge" sourceLinked="1"/>
        <c:majorTickMark val="none"/>
        <c:minorTickMark val="none"/>
        <c:tickLblPos val="none"/>
        <c:crossAx val="312465336"/>
        <c:crosses val="autoZero"/>
        <c:auto val="1"/>
        <c:lblOffset val="100"/>
        <c:baseTimeUnit val="years"/>
      </c:dateAx>
      <c:valAx>
        <c:axId val="31246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46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9038.36</c:v>
                </c:pt>
                <c:pt idx="1">
                  <c:v>7909.95</c:v>
                </c:pt>
                <c:pt idx="2">
                  <c:v>7365.79</c:v>
                </c:pt>
                <c:pt idx="3">
                  <c:v>7323.14</c:v>
                </c:pt>
                <c:pt idx="4" formatCode="#,##0.00;&quot;△&quot;#,##0.00">
                  <c:v>0</c:v>
                </c:pt>
              </c:numCache>
            </c:numRef>
          </c:val>
        </c:ser>
        <c:dLbls>
          <c:showLegendKey val="0"/>
          <c:showVal val="0"/>
          <c:showCatName val="0"/>
          <c:showSerName val="0"/>
          <c:showPercent val="0"/>
          <c:showBubbleSize val="0"/>
        </c:dLbls>
        <c:gapWidth val="150"/>
        <c:axId val="312466512"/>
        <c:axId val="31246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312466512"/>
        <c:axId val="312466904"/>
      </c:lineChart>
      <c:dateAx>
        <c:axId val="312466512"/>
        <c:scaling>
          <c:orientation val="minMax"/>
        </c:scaling>
        <c:delete val="1"/>
        <c:axPos val="b"/>
        <c:numFmt formatCode="ge" sourceLinked="1"/>
        <c:majorTickMark val="none"/>
        <c:minorTickMark val="none"/>
        <c:tickLblPos val="none"/>
        <c:crossAx val="312466904"/>
        <c:crosses val="autoZero"/>
        <c:auto val="1"/>
        <c:lblOffset val="100"/>
        <c:baseTimeUnit val="years"/>
      </c:dateAx>
      <c:valAx>
        <c:axId val="31246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46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39.43</c:v>
                </c:pt>
                <c:pt idx="1">
                  <c:v>41.64</c:v>
                </c:pt>
                <c:pt idx="2">
                  <c:v>53.33</c:v>
                </c:pt>
                <c:pt idx="3">
                  <c:v>45.79</c:v>
                </c:pt>
                <c:pt idx="4">
                  <c:v>41.64</c:v>
                </c:pt>
              </c:numCache>
            </c:numRef>
          </c:val>
        </c:ser>
        <c:dLbls>
          <c:showLegendKey val="0"/>
          <c:showVal val="0"/>
          <c:showCatName val="0"/>
          <c:showSerName val="0"/>
          <c:showPercent val="0"/>
          <c:showBubbleSize val="0"/>
        </c:dLbls>
        <c:gapWidth val="150"/>
        <c:axId val="242979336"/>
        <c:axId val="24297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242979336"/>
        <c:axId val="242979728"/>
      </c:lineChart>
      <c:dateAx>
        <c:axId val="242979336"/>
        <c:scaling>
          <c:orientation val="minMax"/>
        </c:scaling>
        <c:delete val="1"/>
        <c:axPos val="b"/>
        <c:numFmt formatCode="ge" sourceLinked="1"/>
        <c:majorTickMark val="none"/>
        <c:minorTickMark val="none"/>
        <c:tickLblPos val="none"/>
        <c:crossAx val="242979728"/>
        <c:crosses val="autoZero"/>
        <c:auto val="1"/>
        <c:lblOffset val="100"/>
        <c:baseTimeUnit val="years"/>
      </c:dateAx>
      <c:valAx>
        <c:axId val="24297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97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279.76</c:v>
                </c:pt>
                <c:pt idx="1">
                  <c:v>294.35000000000002</c:v>
                </c:pt>
                <c:pt idx="2">
                  <c:v>231.36</c:v>
                </c:pt>
                <c:pt idx="3">
                  <c:v>270.32</c:v>
                </c:pt>
                <c:pt idx="4">
                  <c:v>296.60000000000002</c:v>
                </c:pt>
              </c:numCache>
            </c:numRef>
          </c:val>
        </c:ser>
        <c:dLbls>
          <c:showLegendKey val="0"/>
          <c:showVal val="0"/>
          <c:showCatName val="0"/>
          <c:showSerName val="0"/>
          <c:showPercent val="0"/>
          <c:showBubbleSize val="0"/>
        </c:dLbls>
        <c:gapWidth val="150"/>
        <c:axId val="242980904"/>
        <c:axId val="24298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242980904"/>
        <c:axId val="242981296"/>
      </c:lineChart>
      <c:dateAx>
        <c:axId val="242980904"/>
        <c:scaling>
          <c:orientation val="minMax"/>
        </c:scaling>
        <c:delete val="1"/>
        <c:axPos val="b"/>
        <c:numFmt formatCode="ge" sourceLinked="1"/>
        <c:majorTickMark val="none"/>
        <c:minorTickMark val="none"/>
        <c:tickLblPos val="none"/>
        <c:crossAx val="242981296"/>
        <c:crosses val="autoZero"/>
        <c:auto val="1"/>
        <c:lblOffset val="100"/>
        <c:baseTimeUnit val="years"/>
      </c:dateAx>
      <c:valAx>
        <c:axId val="24298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98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高山村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3796</v>
      </c>
      <c r="AM8" s="47"/>
      <c r="AN8" s="47"/>
      <c r="AO8" s="47"/>
      <c r="AP8" s="47"/>
      <c r="AQ8" s="47"/>
      <c r="AR8" s="47"/>
      <c r="AS8" s="47"/>
      <c r="AT8" s="43">
        <f>データ!S6</f>
        <v>64.180000000000007</v>
      </c>
      <c r="AU8" s="43"/>
      <c r="AV8" s="43"/>
      <c r="AW8" s="43"/>
      <c r="AX8" s="43"/>
      <c r="AY8" s="43"/>
      <c r="AZ8" s="43"/>
      <c r="BA8" s="43"/>
      <c r="BB8" s="43">
        <f>データ!T6</f>
        <v>59.15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52.82</v>
      </c>
      <c r="Q10" s="43"/>
      <c r="R10" s="43"/>
      <c r="S10" s="43"/>
      <c r="T10" s="43"/>
      <c r="U10" s="43"/>
      <c r="V10" s="43"/>
      <c r="W10" s="43">
        <f>データ!P6</f>
        <v>88.96</v>
      </c>
      <c r="X10" s="43"/>
      <c r="Y10" s="43"/>
      <c r="Z10" s="43"/>
      <c r="AA10" s="43"/>
      <c r="AB10" s="43"/>
      <c r="AC10" s="43"/>
      <c r="AD10" s="47">
        <f>データ!Q6</f>
        <v>2000</v>
      </c>
      <c r="AE10" s="47"/>
      <c r="AF10" s="47"/>
      <c r="AG10" s="47"/>
      <c r="AH10" s="47"/>
      <c r="AI10" s="47"/>
      <c r="AJ10" s="47"/>
      <c r="AK10" s="2"/>
      <c r="AL10" s="47">
        <f>データ!U6</f>
        <v>1979</v>
      </c>
      <c r="AM10" s="47"/>
      <c r="AN10" s="47"/>
      <c r="AO10" s="47"/>
      <c r="AP10" s="47"/>
      <c r="AQ10" s="47"/>
      <c r="AR10" s="47"/>
      <c r="AS10" s="47"/>
      <c r="AT10" s="43">
        <f>データ!V6</f>
        <v>1.98</v>
      </c>
      <c r="AU10" s="43"/>
      <c r="AV10" s="43"/>
      <c r="AW10" s="43"/>
      <c r="AX10" s="43"/>
      <c r="AY10" s="43"/>
      <c r="AZ10" s="43"/>
      <c r="BA10" s="43"/>
      <c r="BB10" s="43">
        <f>データ!W6</f>
        <v>999.49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104281</v>
      </c>
      <c r="D6" s="31">
        <f t="shared" si="3"/>
        <v>47</v>
      </c>
      <c r="E6" s="31">
        <f t="shared" si="3"/>
        <v>17</v>
      </c>
      <c r="F6" s="31">
        <f t="shared" si="3"/>
        <v>5</v>
      </c>
      <c r="G6" s="31">
        <f t="shared" si="3"/>
        <v>0</v>
      </c>
      <c r="H6" s="31" t="str">
        <f t="shared" si="3"/>
        <v>群馬県　高山村</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52.82</v>
      </c>
      <c r="P6" s="32">
        <f t="shared" si="3"/>
        <v>88.96</v>
      </c>
      <c r="Q6" s="32">
        <f t="shared" si="3"/>
        <v>2000</v>
      </c>
      <c r="R6" s="32">
        <f t="shared" si="3"/>
        <v>3796</v>
      </c>
      <c r="S6" s="32">
        <f t="shared" si="3"/>
        <v>64.180000000000007</v>
      </c>
      <c r="T6" s="32">
        <f t="shared" si="3"/>
        <v>59.15</v>
      </c>
      <c r="U6" s="32">
        <f t="shared" si="3"/>
        <v>1979</v>
      </c>
      <c r="V6" s="32">
        <f t="shared" si="3"/>
        <v>1.98</v>
      </c>
      <c r="W6" s="32">
        <f t="shared" si="3"/>
        <v>999.49</v>
      </c>
      <c r="X6" s="33">
        <f>IF(X7="",NA(),X7)</f>
        <v>99.4</v>
      </c>
      <c r="Y6" s="33">
        <f t="shared" ref="Y6:AG6" si="4">IF(Y7="",NA(),Y7)</f>
        <v>100.25</v>
      </c>
      <c r="Z6" s="33">
        <f t="shared" si="4"/>
        <v>99.84</v>
      </c>
      <c r="AA6" s="33">
        <f t="shared" si="4"/>
        <v>97.6</v>
      </c>
      <c r="AB6" s="33">
        <f t="shared" si="4"/>
        <v>99.68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9038.36</v>
      </c>
      <c r="BF6" s="33">
        <f t="shared" ref="BF6:BN6" si="7">IF(BF7="",NA(),BF7)</f>
        <v>7909.95</v>
      </c>
      <c r="BG6" s="33">
        <f t="shared" si="7"/>
        <v>7365.79</v>
      </c>
      <c r="BH6" s="33">
        <f t="shared" si="7"/>
        <v>7323.14</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39.43</v>
      </c>
      <c r="BQ6" s="33">
        <f t="shared" ref="BQ6:BY6" si="8">IF(BQ7="",NA(),BQ7)</f>
        <v>41.64</v>
      </c>
      <c r="BR6" s="33">
        <f t="shared" si="8"/>
        <v>53.33</v>
      </c>
      <c r="BS6" s="33">
        <f t="shared" si="8"/>
        <v>45.79</v>
      </c>
      <c r="BT6" s="33">
        <f t="shared" si="8"/>
        <v>41.64</v>
      </c>
      <c r="BU6" s="33">
        <f t="shared" si="8"/>
        <v>42.13</v>
      </c>
      <c r="BV6" s="33">
        <f t="shared" si="8"/>
        <v>42.48</v>
      </c>
      <c r="BW6" s="33">
        <f t="shared" si="8"/>
        <v>41.04</v>
      </c>
      <c r="BX6" s="33">
        <f t="shared" si="8"/>
        <v>41.08</v>
      </c>
      <c r="BY6" s="33">
        <f t="shared" si="8"/>
        <v>41.34</v>
      </c>
      <c r="BZ6" s="32" t="str">
        <f>IF(BZ7="","",IF(BZ7="-","【-】","【"&amp;SUBSTITUTE(TEXT(BZ7,"#,##0.00"),"-","△")&amp;"】"))</f>
        <v>【52.78】</v>
      </c>
      <c r="CA6" s="33">
        <f>IF(CA7="",NA(),CA7)</f>
        <v>279.76</v>
      </c>
      <c r="CB6" s="33">
        <f t="shared" ref="CB6:CJ6" si="9">IF(CB7="",NA(),CB7)</f>
        <v>294.35000000000002</v>
      </c>
      <c r="CC6" s="33">
        <f t="shared" si="9"/>
        <v>231.36</v>
      </c>
      <c r="CD6" s="33">
        <f t="shared" si="9"/>
        <v>270.32</v>
      </c>
      <c r="CE6" s="33">
        <f t="shared" si="9"/>
        <v>296.60000000000002</v>
      </c>
      <c r="CF6" s="33">
        <f t="shared" si="9"/>
        <v>348.41</v>
      </c>
      <c r="CG6" s="33">
        <f t="shared" si="9"/>
        <v>343.8</v>
      </c>
      <c r="CH6" s="33">
        <f t="shared" si="9"/>
        <v>357.08</v>
      </c>
      <c r="CI6" s="33">
        <f t="shared" si="9"/>
        <v>378.08</v>
      </c>
      <c r="CJ6" s="33">
        <f t="shared" si="9"/>
        <v>357.49</v>
      </c>
      <c r="CK6" s="32" t="str">
        <f>IF(CK7="","",IF(CK7="-","【-】","【"&amp;SUBSTITUTE(TEXT(CK7,"#,##0.00"),"-","△")&amp;"】"))</f>
        <v>【289.81】</v>
      </c>
      <c r="CL6" s="33">
        <f>IF(CL7="",NA(),CL7)</f>
        <v>38.119999999999997</v>
      </c>
      <c r="CM6" s="33">
        <f t="shared" ref="CM6:CU6" si="10">IF(CM7="",NA(),CM7)</f>
        <v>37.61</v>
      </c>
      <c r="CN6" s="33">
        <f t="shared" si="10"/>
        <v>39.450000000000003</v>
      </c>
      <c r="CO6" s="33">
        <f t="shared" si="10"/>
        <v>38.94</v>
      </c>
      <c r="CP6" s="33">
        <f t="shared" si="10"/>
        <v>39.25</v>
      </c>
      <c r="CQ6" s="33">
        <f t="shared" si="10"/>
        <v>46.85</v>
      </c>
      <c r="CR6" s="33">
        <f t="shared" si="10"/>
        <v>46.06</v>
      </c>
      <c r="CS6" s="33">
        <f t="shared" si="10"/>
        <v>45.95</v>
      </c>
      <c r="CT6" s="33">
        <f t="shared" si="10"/>
        <v>44.69</v>
      </c>
      <c r="CU6" s="33">
        <f t="shared" si="10"/>
        <v>44.69</v>
      </c>
      <c r="CV6" s="32" t="str">
        <f>IF(CV7="","",IF(CV7="-","【-】","【"&amp;SUBSTITUTE(TEXT(CV7,"#,##0.00"),"-","△")&amp;"】"))</f>
        <v>【52.74】</v>
      </c>
      <c r="CW6" s="33">
        <f>IF(CW7="",NA(),CW7)</f>
        <v>63.23</v>
      </c>
      <c r="CX6" s="33">
        <f t="shared" ref="CX6:DF6" si="11">IF(CX7="",NA(),CX7)</f>
        <v>60.31</v>
      </c>
      <c r="CY6" s="33">
        <f t="shared" si="11"/>
        <v>69.11</v>
      </c>
      <c r="CZ6" s="33">
        <f t="shared" si="11"/>
        <v>71.23</v>
      </c>
      <c r="DA6" s="33">
        <f t="shared" si="11"/>
        <v>71.45</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104281</v>
      </c>
      <c r="D7" s="35">
        <v>47</v>
      </c>
      <c r="E7" s="35">
        <v>17</v>
      </c>
      <c r="F7" s="35">
        <v>5</v>
      </c>
      <c r="G7" s="35">
        <v>0</v>
      </c>
      <c r="H7" s="35" t="s">
        <v>96</v>
      </c>
      <c r="I7" s="35" t="s">
        <v>97</v>
      </c>
      <c r="J7" s="35" t="s">
        <v>98</v>
      </c>
      <c r="K7" s="35" t="s">
        <v>99</v>
      </c>
      <c r="L7" s="35" t="s">
        <v>100</v>
      </c>
      <c r="M7" s="36" t="s">
        <v>101</v>
      </c>
      <c r="N7" s="36" t="s">
        <v>102</v>
      </c>
      <c r="O7" s="36">
        <v>52.82</v>
      </c>
      <c r="P7" s="36">
        <v>88.96</v>
      </c>
      <c r="Q7" s="36">
        <v>2000</v>
      </c>
      <c r="R7" s="36">
        <v>3796</v>
      </c>
      <c r="S7" s="36">
        <v>64.180000000000007</v>
      </c>
      <c r="T7" s="36">
        <v>59.15</v>
      </c>
      <c r="U7" s="36">
        <v>1979</v>
      </c>
      <c r="V7" s="36">
        <v>1.98</v>
      </c>
      <c r="W7" s="36">
        <v>999.49</v>
      </c>
      <c r="X7" s="36">
        <v>99.4</v>
      </c>
      <c r="Y7" s="36">
        <v>100.25</v>
      </c>
      <c r="Z7" s="36">
        <v>99.84</v>
      </c>
      <c r="AA7" s="36">
        <v>97.6</v>
      </c>
      <c r="AB7" s="36">
        <v>99.68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9038.36</v>
      </c>
      <c r="BF7" s="36">
        <v>7909.95</v>
      </c>
      <c r="BG7" s="36">
        <v>7365.79</v>
      </c>
      <c r="BH7" s="36">
        <v>7323.14</v>
      </c>
      <c r="BI7" s="36">
        <v>0</v>
      </c>
      <c r="BJ7" s="36">
        <v>1224.75</v>
      </c>
      <c r="BK7" s="36">
        <v>1144.05</v>
      </c>
      <c r="BL7" s="36">
        <v>1117.1099999999999</v>
      </c>
      <c r="BM7" s="36">
        <v>1161.05</v>
      </c>
      <c r="BN7" s="36">
        <v>979.89</v>
      </c>
      <c r="BO7" s="36">
        <v>1015.77</v>
      </c>
      <c r="BP7" s="36">
        <v>39.43</v>
      </c>
      <c r="BQ7" s="36">
        <v>41.64</v>
      </c>
      <c r="BR7" s="36">
        <v>53.33</v>
      </c>
      <c r="BS7" s="36">
        <v>45.79</v>
      </c>
      <c r="BT7" s="36">
        <v>41.64</v>
      </c>
      <c r="BU7" s="36">
        <v>42.13</v>
      </c>
      <c r="BV7" s="36">
        <v>42.48</v>
      </c>
      <c r="BW7" s="36">
        <v>41.04</v>
      </c>
      <c r="BX7" s="36">
        <v>41.08</v>
      </c>
      <c r="BY7" s="36">
        <v>41.34</v>
      </c>
      <c r="BZ7" s="36">
        <v>52.78</v>
      </c>
      <c r="CA7" s="36">
        <v>279.76</v>
      </c>
      <c r="CB7" s="36">
        <v>294.35000000000002</v>
      </c>
      <c r="CC7" s="36">
        <v>231.36</v>
      </c>
      <c r="CD7" s="36">
        <v>270.32</v>
      </c>
      <c r="CE7" s="36">
        <v>296.60000000000002</v>
      </c>
      <c r="CF7" s="36">
        <v>348.41</v>
      </c>
      <c r="CG7" s="36">
        <v>343.8</v>
      </c>
      <c r="CH7" s="36">
        <v>357.08</v>
      </c>
      <c r="CI7" s="36">
        <v>378.08</v>
      </c>
      <c r="CJ7" s="36">
        <v>357.49</v>
      </c>
      <c r="CK7" s="36">
        <v>289.81</v>
      </c>
      <c r="CL7" s="36">
        <v>38.119999999999997</v>
      </c>
      <c r="CM7" s="36">
        <v>37.61</v>
      </c>
      <c r="CN7" s="36">
        <v>39.450000000000003</v>
      </c>
      <c r="CO7" s="36">
        <v>38.94</v>
      </c>
      <c r="CP7" s="36">
        <v>39.25</v>
      </c>
      <c r="CQ7" s="36">
        <v>46.85</v>
      </c>
      <c r="CR7" s="36">
        <v>46.06</v>
      </c>
      <c r="CS7" s="36">
        <v>45.95</v>
      </c>
      <c r="CT7" s="36">
        <v>44.69</v>
      </c>
      <c r="CU7" s="36">
        <v>44.69</v>
      </c>
      <c r="CV7" s="36">
        <v>52.74</v>
      </c>
      <c r="CW7" s="36">
        <v>63.23</v>
      </c>
      <c r="CX7" s="36">
        <v>60.31</v>
      </c>
      <c r="CY7" s="36">
        <v>69.11</v>
      </c>
      <c r="CZ7" s="36">
        <v>71.23</v>
      </c>
      <c r="DA7" s="36">
        <v>71.45</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2017-02-08T03:09:05Z</dcterms:created>
  <dcterms:modified xsi:type="dcterms:W3CDTF">2017-02-15T23:44:57Z</dcterms:modified>
  <cp:category/>
</cp:coreProperties>
</file>