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10_富岡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<sst xmlns="http://schemas.openxmlformats.org/spreadsheetml/2006/main" count="221" uniqueCount="111">
  <si>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</si>
  <si>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</si>
  <si>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</si>
  <si>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</si>
  <si>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</si>
  <si>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</si>
  <si>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</si>
  <si>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</si>
  <si>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</si>
  <si>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</si>
  <si>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</si>
  <si>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</si>
  <si>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</si>
  <si>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</si>
  <si>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</si>
  <si>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</si>
  <si>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</si>
  <si>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</si>
  <si>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</si>
  <si>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</si>
  <si>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</si>
  <si>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</si>
  <si>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</si>
  <si>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</si>
  <si>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</si>
  <si>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</si>
  <si>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</si>
  <si>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</si>
  <si>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</si>
  <si>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</si>
  <si>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</si>
  <si>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</si>
  <si>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</si>
  <si>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</si>
  <si>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</si>
  <si>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</si>
  <si>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</si>
  <si>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</si>
  <si>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</si>
  <si>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</si>
  <si>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</si>
  <si>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</si>
  <si>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</si>
  <si>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</si>
  <si>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</si>
  <si>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</si>
  <si>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</si>
  <si>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</si>
  <si>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</si>
  <si>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</si>
  <si>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</si>
  <si>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</si>
  <si>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</si>
  <si>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</si>
  <si>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</si>
  <si>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</si>
  <si>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</si>
  <si>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</si>
  <si>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</si>
  <si>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</si>
  <si>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</si>
  <si>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</si>
  <si>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</si>
  <si>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</si>
  <si>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</si>
  <si>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</si>
  <si>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</si>
  <si>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</si>
  <si>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</si>
  <si>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</si>
  <si>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</si>
  <si>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</si>
  <si>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</si>
  <si>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</si>
  <si>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</si>
  <si>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</si>
  <si>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</si>
  <si>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</si>
  <si>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</si>
  <si>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</si>
  <si>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</si>
  <si>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</si>
  <si>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</si>
  <si>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</si>
  <si>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</si>
  <si>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</si>
  <si>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</si>
  <si>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</si>
  <si>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</si>
  <si>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</si>
  <si>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</si>
  <si>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</si>
  <si>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</si>
  <si>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</si>
  <si>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</si>
  <si>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</si>
  <si>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</si>
  <si>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</si>
  <si>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</si>
  <si>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</si>
  <si>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</si>
  <si>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</si>
  <si>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</si>
  <si>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</si>
  <si>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</si>
  <si>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</si>
  <si>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</si>
  <si>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</si>
  <si>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12年のため、管路更新を実施していません。しかし、処理施設の各種機械設備の交換時期を迎えています。そのため、毎年度、優先順位を決めポンプ等の機器更新を実施しています。今後、機能強化事業として国の補助を受け、省エネ機器に交換するなど機器の更新を図ります。
　管路については、カメラ調査等未実施のため、今後、計画的に調査等を実施していく必要があります。
　また、マンホールポンプ場については、現在24ヶ所稼働していますが、使用状況等によりポンプの定期的な交換・メンテナンスを実施し長寿命化を図っていきます。
　施設全体の長寿命化対策として、持続的な機能確保及びライフサイクルコストの低減を図るためにも、下水道ストックマネジメントの導入の必要があります。</t>
    <rPh sb="1" eb="3">
      <t>キョウヨウ</t>
    </rPh>
    <rPh sb="3" eb="6">
      <t>カイシゴ</t>
    </rPh>
    <rPh sb="9" eb="10">
      <t>ネン</t>
    </rPh>
    <rPh sb="14" eb="16">
      <t>カンロ</t>
    </rPh>
    <rPh sb="16" eb="18">
      <t>コウシン</t>
    </rPh>
    <rPh sb="19" eb="21">
      <t>ジッシ</t>
    </rPh>
    <rPh sb="32" eb="34">
      <t>ショリ</t>
    </rPh>
    <rPh sb="34" eb="36">
      <t>シセツ</t>
    </rPh>
    <rPh sb="37" eb="39">
      <t>カクシュ</t>
    </rPh>
    <rPh sb="39" eb="41">
      <t>キカイ</t>
    </rPh>
    <rPh sb="41" eb="43">
      <t>セツビ</t>
    </rPh>
    <rPh sb="44" eb="46">
      <t>コウカン</t>
    </rPh>
    <rPh sb="46" eb="48">
      <t>ジキ</t>
    </rPh>
    <rPh sb="49" eb="50">
      <t>ムカ</t>
    </rPh>
    <rPh sb="61" eb="64">
      <t>マイネンド</t>
    </rPh>
    <rPh sb="65" eb="67">
      <t>ユウセン</t>
    </rPh>
    <rPh sb="67" eb="69">
      <t>ジュンイ</t>
    </rPh>
    <rPh sb="70" eb="71">
      <t>キ</t>
    </rPh>
    <rPh sb="75" eb="76">
      <t>トウ</t>
    </rPh>
    <rPh sb="77" eb="79">
      <t>キキ</t>
    </rPh>
    <rPh sb="79" eb="81">
      <t>コウシン</t>
    </rPh>
    <rPh sb="82" eb="84">
      <t>ジッシ</t>
    </rPh>
    <rPh sb="90" eb="92">
      <t>コンゴ</t>
    </rPh>
    <rPh sb="93" eb="95">
      <t>キノウ</t>
    </rPh>
    <rPh sb="95" eb="97">
      <t>キョウカ</t>
    </rPh>
    <rPh sb="97" eb="99">
      <t>ジギョウ</t>
    </rPh>
    <rPh sb="102" eb="103">
      <t>クニ</t>
    </rPh>
    <rPh sb="104" eb="106">
      <t>ホジョ</t>
    </rPh>
    <rPh sb="107" eb="108">
      <t>ウ</t>
    </rPh>
    <rPh sb="110" eb="111">
      <t>ショウ</t>
    </rPh>
    <rPh sb="113" eb="115">
      <t>キキ</t>
    </rPh>
    <rPh sb="116" eb="118">
      <t>コウカン</t>
    </rPh>
    <rPh sb="122" eb="124">
      <t>キキ</t>
    </rPh>
    <rPh sb="125" eb="127">
      <t>コウシン</t>
    </rPh>
    <rPh sb="128" eb="129">
      <t>ハカ</t>
    </rPh>
    <rPh sb="135" eb="137">
      <t>カンロ</t>
    </rPh>
    <rPh sb="146" eb="148">
      <t>チョウサ</t>
    </rPh>
    <rPh sb="148" eb="149">
      <t>トウ</t>
    </rPh>
    <rPh sb="149" eb="152">
      <t>ミジッシ</t>
    </rPh>
    <rPh sb="156" eb="158">
      <t>コンゴ</t>
    </rPh>
    <rPh sb="159" eb="162">
      <t>ケイカクテキ</t>
    </rPh>
    <rPh sb="163" eb="165">
      <t>チョウサ</t>
    </rPh>
    <rPh sb="165" eb="166">
      <t>トウ</t>
    </rPh>
    <rPh sb="167" eb="169">
      <t>ジッシ</t>
    </rPh>
    <rPh sb="173" eb="175">
      <t>ヒツヨウ</t>
    </rPh>
    <rPh sb="194" eb="195">
      <t>ジョウ</t>
    </rPh>
    <rPh sb="206" eb="207">
      <t>ショ</t>
    </rPh>
    <rPh sb="207" eb="209">
      <t>カドウ</t>
    </rPh>
    <rPh sb="216" eb="218">
      <t>シヨウ</t>
    </rPh>
    <rPh sb="218" eb="221">
      <t>ジョウキョウトウ</t>
    </rPh>
    <rPh sb="228" eb="231">
      <t>テイキテキ</t>
    </rPh>
    <rPh sb="232" eb="234">
      <t>コウカン</t>
    </rPh>
    <rPh sb="242" eb="244">
      <t>ジッシ</t>
    </rPh>
    <rPh sb="245" eb="246">
      <t>チョウ</t>
    </rPh>
    <rPh sb="246" eb="249">
      <t>ジュミョウカ</t>
    </rPh>
    <rPh sb="250" eb="251">
      <t>ハカ</t>
    </rPh>
    <phoneticPr fontId="4"/>
  </si>
  <si>
    <t>(1)少子高齢化、人口減少、施設老朽化等経営環境が厳しさを増す中、サービスの安定的な継続のために今まで以上の経営改善（料金収入の確保、汚水処理費用の削減）が必要です。
(2)平成31年度から地方公営企業法を適用し、経営基盤の強化と財政マネジメントの向上に取り組みます。
(3)公営企業会計への移行により一層の経営状況の明確化を図ります。さらに、効率的・機動的な資産管理など経営の自由度の向上及び住民ニーズへの迅速な対応やサービスの向上を図ります。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146" eb="148">
      <t>イコウ</t>
    </rPh>
    <rPh sb="151" eb="153">
      <t>イッソウ</t>
    </rPh>
    <rPh sb="154" eb="156">
      <t>ケイエイ</t>
    </rPh>
    <rPh sb="156" eb="158">
      <t>ジョウキョウ</t>
    </rPh>
    <rPh sb="159" eb="161">
      <t>メイカク</t>
    </rPh>
    <rPh sb="161" eb="162">
      <t>カ</t>
    </rPh>
    <rPh sb="163" eb="164">
      <t>ハカ</t>
    </rPh>
    <rPh sb="172" eb="175">
      <t>コウリツテキ</t>
    </rPh>
    <rPh sb="176" eb="179">
      <t>キドウテキ</t>
    </rPh>
    <rPh sb="180" eb="182">
      <t>シサン</t>
    </rPh>
    <rPh sb="182" eb="184">
      <t>カンリ</t>
    </rPh>
    <rPh sb="186" eb="188">
      <t>ケイエイ</t>
    </rPh>
    <rPh sb="189" eb="192">
      <t>ジユウド</t>
    </rPh>
    <rPh sb="193" eb="195">
      <t>コウジョウ</t>
    </rPh>
    <rPh sb="195" eb="196">
      <t>オヨ</t>
    </rPh>
    <rPh sb="197" eb="199">
      <t>ジュウミン</t>
    </rPh>
    <rPh sb="204" eb="206">
      <t>ジンソク</t>
    </rPh>
    <rPh sb="207" eb="209">
      <t>タイオウ</t>
    </rPh>
    <rPh sb="215" eb="217">
      <t>コウジョウ</t>
    </rPh>
    <rPh sb="218" eb="219">
      <t>ハカ</t>
    </rPh>
    <phoneticPr fontId="4"/>
  </si>
  <si>
    <t>①収益的収支比率を上げるために、今後直面する人口減少に伴う収入減が見込まれる中、いかに収入確保を図るか、また汚水処理費の削減も併せてより一層の経営改善が必要です。
④企業債残高は年々減少傾向にありますが、その償還費用の全額を一般会計からの繰入金に依存しています。そのため当該値は０％ですが、引き続き計画的に償還を行い残高の減少に努める必要があります。
⑤経費回収率は全国平均を上回るものの、高い水準とは言えず、一層の汚水処理費用の削減が必要です。
⑥汚水処理原価は全国平均を下回っていますが、更なる維持管理費の削減が必要です。
⑦施設利用率は全国平均を下回っているが類似団体平均値は上回っています。接続率を向上させ、処理水量を増やすことが望まれます。
⑧水洗化率は全国平均を下回っているが、類似団体平均値とほぼ同水準となっています。引き続き、未接続者に対する全戸訪問を実施するなど農業集落排水接続への啓発、促進を図っていきます。
　以上のことから、使用料収入の確保に向け、排水設備工事費補助金制度の実施や未接続者に対する全戸訪問を実施するなど水洗化率の向上を図ることが必要です。また、汚水処理経費の削減に向け、効率的な汚水処理の実施が必要です。</t>
    <rPh sb="1" eb="4">
      <t>シュウエキテキ</t>
    </rPh>
    <rPh sb="4" eb="6">
      <t>シュウシ</t>
    </rPh>
    <rPh sb="6" eb="8">
      <t>ヒリツ</t>
    </rPh>
    <rPh sb="9" eb="10">
      <t>ア</t>
    </rPh>
    <rPh sb="76" eb="78">
      <t>ヒツヨウ</t>
    </rPh>
    <rPh sb="83" eb="85">
      <t>キギョウ</t>
    </rPh>
    <rPh sb="85" eb="86">
      <t>サイ</t>
    </rPh>
    <rPh sb="86" eb="88">
      <t>ザンダカ</t>
    </rPh>
    <rPh sb="89" eb="91">
      <t>ネンネン</t>
    </rPh>
    <rPh sb="91" eb="93">
      <t>ゲンショウ</t>
    </rPh>
    <rPh sb="93" eb="95">
      <t>ケイコウ</t>
    </rPh>
    <rPh sb="104" eb="106">
      <t>ショウカン</t>
    </rPh>
    <rPh sb="106" eb="108">
      <t>ヒヨウ</t>
    </rPh>
    <rPh sb="109" eb="111">
      <t>ゼンガク</t>
    </rPh>
    <rPh sb="112" eb="114">
      <t>イッパン</t>
    </rPh>
    <rPh sb="114" eb="116">
      <t>カイケイ</t>
    </rPh>
    <rPh sb="119" eb="121">
      <t>クリイレ</t>
    </rPh>
    <rPh sb="121" eb="122">
      <t>キン</t>
    </rPh>
    <rPh sb="123" eb="125">
      <t>イゾン</t>
    </rPh>
    <rPh sb="135" eb="137">
      <t>トウガイ</t>
    </rPh>
    <rPh sb="137" eb="138">
      <t>アタイ</t>
    </rPh>
    <rPh sb="145" eb="146">
      <t>ヒ</t>
    </rPh>
    <rPh sb="147" eb="148">
      <t>ツヅ</t>
    </rPh>
    <rPh sb="149" eb="152">
      <t>ケイカクテキ</t>
    </rPh>
    <rPh sb="153" eb="155">
      <t>ショウカン</t>
    </rPh>
    <rPh sb="156" eb="157">
      <t>オコナ</t>
    </rPh>
    <rPh sb="158" eb="160">
      <t>ザンダカ</t>
    </rPh>
    <rPh sb="161" eb="163">
      <t>ゲンショウ</t>
    </rPh>
    <rPh sb="164" eb="165">
      <t>ツト</t>
    </rPh>
    <rPh sb="167" eb="169">
      <t>ヒツヨウ</t>
    </rPh>
    <rPh sb="177" eb="179">
      <t>ケイヒ</t>
    </rPh>
    <rPh sb="179" eb="181">
      <t>カイシュウ</t>
    </rPh>
    <rPh sb="181" eb="182">
      <t>リツ</t>
    </rPh>
    <rPh sb="183" eb="185">
      <t>ゼンコク</t>
    </rPh>
    <rPh sb="185" eb="187">
      <t>ヘイキン</t>
    </rPh>
    <rPh sb="188" eb="190">
      <t>ウワマワ</t>
    </rPh>
    <rPh sb="195" eb="196">
      <t>タカ</t>
    </rPh>
    <rPh sb="197" eb="199">
      <t>スイジュン</t>
    </rPh>
    <rPh sb="201" eb="202">
      <t>イ</t>
    </rPh>
    <rPh sb="205" eb="207">
      <t>イッソウ</t>
    </rPh>
    <rPh sb="208" eb="210">
      <t>オスイ</t>
    </rPh>
    <rPh sb="210" eb="212">
      <t>ショリ</t>
    </rPh>
    <rPh sb="212" eb="214">
      <t>ヒヨウ</t>
    </rPh>
    <rPh sb="215" eb="217">
      <t>サクゲン</t>
    </rPh>
    <rPh sb="218" eb="220">
      <t>ヒツヨウ</t>
    </rPh>
    <rPh sb="225" eb="227">
      <t>オスイ</t>
    </rPh>
    <rPh sb="227" eb="229">
      <t>ショリ</t>
    </rPh>
    <rPh sb="229" eb="231">
      <t>ゲンカ</t>
    </rPh>
    <rPh sb="232" eb="234">
      <t>ゼンコク</t>
    </rPh>
    <rPh sb="234" eb="236">
      <t>ヘイキン</t>
    </rPh>
    <rPh sb="237" eb="239">
      <t>シタマワ</t>
    </rPh>
    <rPh sb="246" eb="247">
      <t>サラ</t>
    </rPh>
    <rPh sb="249" eb="251">
      <t>イジ</t>
    </rPh>
    <rPh sb="251" eb="253">
      <t>カンリ</t>
    </rPh>
    <rPh sb="253" eb="254">
      <t>ヒ</t>
    </rPh>
    <rPh sb="255" eb="257">
      <t>サクゲン</t>
    </rPh>
    <rPh sb="258" eb="260">
      <t>ヒツヨウ</t>
    </rPh>
    <rPh sb="265" eb="267">
      <t>シセツ</t>
    </rPh>
    <rPh sb="267" eb="269">
      <t>リヨウ</t>
    </rPh>
    <rPh sb="269" eb="270">
      <t>リツ</t>
    </rPh>
    <rPh sb="271" eb="273">
      <t>ゼンコク</t>
    </rPh>
    <rPh sb="273" eb="275">
      <t>ヘイキン</t>
    </rPh>
    <rPh sb="276" eb="278">
      <t>シタマワ</t>
    </rPh>
    <rPh sb="283" eb="285">
      <t>ルイジ</t>
    </rPh>
    <rPh sb="285" eb="287">
      <t>ダンタイ</t>
    </rPh>
    <rPh sb="287" eb="290">
      <t>ヘイキンチ</t>
    </rPh>
    <rPh sb="291" eb="293">
      <t>ウワマワ</t>
    </rPh>
    <rPh sb="299" eb="301">
      <t>セツゾク</t>
    </rPh>
    <rPh sb="301" eb="302">
      <t>リツ</t>
    </rPh>
    <rPh sb="303" eb="305">
      <t>コウジョウ</t>
    </rPh>
    <rPh sb="308" eb="310">
      <t>ショリ</t>
    </rPh>
    <rPh sb="310" eb="312">
      <t>スイリョウ</t>
    </rPh>
    <rPh sb="313" eb="314">
      <t>フ</t>
    </rPh>
    <rPh sb="319" eb="320">
      <t>ノゾ</t>
    </rPh>
    <rPh sb="327" eb="330">
      <t>スイセンカ</t>
    </rPh>
    <rPh sb="330" eb="331">
      <t>リツ</t>
    </rPh>
    <rPh sb="332" eb="334">
      <t>ゼンコク</t>
    </rPh>
    <rPh sb="334" eb="336">
      <t>ヘイキン</t>
    </rPh>
    <rPh sb="337" eb="339">
      <t>シタマワ</t>
    </rPh>
    <rPh sb="345" eb="347">
      <t>ルイジ</t>
    </rPh>
    <rPh sb="347" eb="349">
      <t>ダンタイ</t>
    </rPh>
    <rPh sb="349" eb="352">
      <t>ヘイキンチ</t>
    </rPh>
    <rPh sb="355" eb="358">
      <t>ドウスイジュン</t>
    </rPh>
    <rPh sb="366" eb="367">
      <t>ヒ</t>
    </rPh>
    <rPh sb="368" eb="369">
      <t>ツヅ</t>
    </rPh>
    <rPh sb="418" eb="420">
      <t>イジョウ</t>
    </rPh>
    <rPh sb="426" eb="429">
      <t>シヨウリョウ</t>
    </rPh>
    <rPh sb="429" eb="431">
      <t>シュウニュウ</t>
    </rPh>
    <rPh sb="432" eb="434">
      <t>カクホ</t>
    </rPh>
    <rPh sb="435" eb="436">
      <t>ム</t>
    </rPh>
    <rPh sb="438" eb="440">
      <t>ハイスイ</t>
    </rPh>
    <rPh sb="440" eb="442">
      <t>セツビ</t>
    </rPh>
    <rPh sb="442" eb="445">
      <t>コウジヒ</t>
    </rPh>
    <rPh sb="445" eb="448">
      <t>ホジョキン</t>
    </rPh>
    <rPh sb="448" eb="450">
      <t>セイド</t>
    </rPh>
    <rPh sb="451" eb="453">
      <t>ジッシ</t>
    </rPh>
    <rPh sb="454" eb="457">
      <t>ミセツゾク</t>
    </rPh>
    <rPh sb="457" eb="458">
      <t>シャ</t>
    </rPh>
    <rPh sb="459" eb="460">
      <t>タイ</t>
    </rPh>
    <rPh sb="462" eb="464">
      <t>ゼンコ</t>
    </rPh>
    <rPh sb="464" eb="466">
      <t>ホウモン</t>
    </rPh>
    <rPh sb="467" eb="469">
      <t>ジッシ</t>
    </rPh>
    <rPh sb="473" eb="476">
      <t>スイセンカ</t>
    </rPh>
    <rPh sb="476" eb="477">
      <t>リツ</t>
    </rPh>
    <rPh sb="478" eb="480">
      <t>コウジョウ</t>
    </rPh>
    <rPh sb="481" eb="482">
      <t>ハカ</t>
    </rPh>
    <rPh sb="486" eb="488">
      <t>ヒツヨウ</t>
    </rPh>
    <rPh sb="494" eb="496">
      <t>オスイ</t>
    </rPh>
    <rPh sb="496" eb="498">
      <t>ショリ</t>
    </rPh>
    <rPh sb="498" eb="500">
      <t>ケイヒ</t>
    </rPh>
    <rPh sb="501" eb="503">
      <t>サクゲン</t>
    </rPh>
    <rPh sb="504" eb="505">
      <t>ム</t>
    </rPh>
    <rPh sb="507" eb="510">
      <t>コウリツテキ</t>
    </rPh>
    <rPh sb="511" eb="513">
      <t>オスイ</t>
    </rPh>
    <rPh sb="513" eb="515">
      <t>ショリ</t>
    </rPh>
    <rPh sb="516" eb="518">
      <t>ジッシ</t>
    </rPh>
    <rPh sb="519" eb="5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</si>
</sst>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BEB-4BBE-BE95-0FD10977A34F}"/>
            </c:ext>
          </c:extLst>
        </c:ser>
        <c:dLbls>
          <c:showLegendKey val="0"/>
          <c:showVal val="0"/>
          <c:showCatName val="0"/>
          <c:showSerName val="0"/>
          <c:showPercent val="0"/>
          <c:showBubbleSize val="0"/>
        </c:dLbls>
        <c:gapWidth val="150"/>
        <c:axId val="139729576"/>
        <c:axId val="13808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extLst xmlns:c16r2="http://schemas.microsoft.com/office/drawing/2015/06/chart">
            <c:ext xmlns:c16="http://schemas.microsoft.com/office/drawing/2014/chart" uri="{C3380CC4-5D6E-409C-BE32-E72D297353CC}">
              <c16:uniqueId val="{00000001-ABEB-4BBE-BE95-0FD10977A34F}"/>
            </c:ext>
          </c:extLst>
        </c:ser>
        <c:dLbls>
          <c:showLegendKey val="0"/>
          <c:showVal val="0"/>
          <c:showCatName val="0"/>
          <c:showSerName val="0"/>
          <c:showPercent val="0"/>
          <c:showBubbleSize val="0"/>
        </c:dLbls>
        <c:marker val="1"/>
        <c:smooth val="0"/>
        <c:axId val="139729576"/>
        <c:axId val="138080168"/>
      </c:lineChart>
      <c:dateAx>
        <c:axId val="139729576"/>
        <c:scaling>
          <c:orientation val="minMax"/>
        </c:scaling>
        <c:delete val="1"/>
        <c:axPos val="b"/>
        <c:numFmt formatCode="ge" sourceLinked="1"/>
        <c:majorTickMark val="none"/>
        <c:minorTickMark val="none"/>
        <c:tickLblPos val="none"/>
        <c:crossAx val="138080168"/>
        <c:crosses val="autoZero"/>
        <c:auto val="1"/>
        <c:lblOffset val="100"/>
        <c:baseTimeUnit val="years"/>
      </c:dateAx>
      <c:valAx>
        <c:axId val="13808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72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42.51</c:v>
                </c:pt>
                <c:pt idx="1">
                  <c:v>43.83</c:v>
                </c:pt>
                <c:pt idx="2">
                  <c:v>45.14</c:v>
                </c:pt>
                <c:pt idx="3">
                  <c:v>45.9</c:v>
                </c:pt>
                <c:pt idx="4">
                  <c:v>45.57</c:v>
                </c:pt>
              </c:numCache>
            </c:numRef>
          </c:val>
          <c:extLst xmlns:c16r2="http://schemas.microsoft.com/office/drawing/2015/06/chart">
            <c:ext xmlns:c16="http://schemas.microsoft.com/office/drawing/2014/chart" uri="{C3380CC4-5D6E-409C-BE32-E72D297353CC}">
              <c16:uniqueId val="{00000000-8499-4EA0-9D96-7305993962EE}"/>
            </c:ext>
          </c:extLst>
        </c:ser>
        <c:dLbls>
          <c:showLegendKey val="0"/>
          <c:showVal val="0"/>
          <c:showCatName val="0"/>
          <c:showSerName val="0"/>
          <c:showPercent val="0"/>
          <c:showBubbleSize val="0"/>
        </c:dLbls>
        <c:gapWidth val="150"/>
        <c:axId val="142202648"/>
        <c:axId val="1422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extLst xmlns:c16r2="http://schemas.microsoft.com/office/drawing/2015/06/chart">
            <c:ext xmlns:c16="http://schemas.microsoft.com/office/drawing/2014/chart" uri="{C3380CC4-5D6E-409C-BE32-E72D297353CC}">
              <c16:uniqueId val="{00000001-8499-4EA0-9D96-7305993962EE}"/>
            </c:ext>
          </c:extLst>
        </c:ser>
        <c:dLbls>
          <c:showLegendKey val="0"/>
          <c:showVal val="0"/>
          <c:showCatName val="0"/>
          <c:showSerName val="0"/>
          <c:showPercent val="0"/>
          <c:showBubbleSize val="0"/>
        </c:dLbls>
        <c:marker val="1"/>
        <c:smooth val="0"/>
        <c:axId val="142202648"/>
        <c:axId val="142203040"/>
      </c:lineChart>
      <c:dateAx>
        <c:axId val="142202648"/>
        <c:scaling>
          <c:orientation val="minMax"/>
        </c:scaling>
        <c:delete val="1"/>
        <c:axPos val="b"/>
        <c:numFmt formatCode="ge" sourceLinked="1"/>
        <c:majorTickMark val="none"/>
        <c:minorTickMark val="none"/>
        <c:tickLblPos val="none"/>
        <c:crossAx val="142203040"/>
        <c:crosses val="autoZero"/>
        <c:auto val="1"/>
        <c:lblOffset val="100"/>
        <c:baseTimeUnit val="years"/>
      </c:dateAx>
      <c:valAx>
        <c:axId val="1422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0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82.3</c:v>
                </c:pt>
                <c:pt idx="1">
                  <c:v>88.46</c:v>
                </c:pt>
                <c:pt idx="2">
                  <c:v>70.849999999999994</c:v>
                </c:pt>
                <c:pt idx="3">
                  <c:v>70.38</c:v>
                </c:pt>
                <c:pt idx="4">
                  <c:v>71.959999999999994</c:v>
                </c:pt>
              </c:numCache>
            </c:numRef>
          </c:val>
          <c:extLst xmlns:c16r2="http://schemas.microsoft.com/office/drawing/2015/06/chart">
            <c:ext xmlns:c16="http://schemas.microsoft.com/office/drawing/2014/chart" uri="{C3380CC4-5D6E-409C-BE32-E72D297353CC}">
              <c16:uniqueId val="{00000000-94A8-451B-AB8C-556A01E357C9}"/>
            </c:ext>
          </c:extLst>
        </c:ser>
        <c:dLbls>
          <c:showLegendKey val="0"/>
          <c:showVal val="0"/>
          <c:showCatName val="0"/>
          <c:showSerName val="0"/>
          <c:showPercent val="0"/>
          <c:showBubbleSize val="0"/>
        </c:dLbls>
        <c:gapWidth val="150"/>
        <c:axId val="233819376"/>
        <c:axId val="23381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extLst xmlns:c16r2="http://schemas.microsoft.com/office/drawing/2015/06/chart">
            <c:ext xmlns:c16="http://schemas.microsoft.com/office/drawing/2014/chart" uri="{C3380CC4-5D6E-409C-BE32-E72D297353CC}">
              <c16:uniqueId val="{00000001-94A8-451B-AB8C-556A01E357C9}"/>
            </c:ext>
          </c:extLst>
        </c:ser>
        <c:dLbls>
          <c:showLegendKey val="0"/>
          <c:showVal val="0"/>
          <c:showCatName val="0"/>
          <c:showSerName val="0"/>
          <c:showPercent val="0"/>
          <c:showBubbleSize val="0"/>
        </c:dLbls>
        <c:marker val="1"/>
        <c:smooth val="0"/>
        <c:axId val="233819376"/>
        <c:axId val="233819768"/>
      </c:lineChart>
      <c:dateAx>
        <c:axId val="233819376"/>
        <c:scaling>
          <c:orientation val="minMax"/>
        </c:scaling>
        <c:delete val="1"/>
        <c:axPos val="b"/>
        <c:numFmt formatCode="ge" sourceLinked="1"/>
        <c:majorTickMark val="none"/>
        <c:minorTickMark val="none"/>
        <c:tickLblPos val="none"/>
        <c:crossAx val="233819768"/>
        <c:crosses val="autoZero"/>
        <c:auto val="1"/>
        <c:lblOffset val="100"/>
        <c:baseTimeUnit val="years"/>
      </c:dateAx>
      <c:valAx>
        <c:axId val="23381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81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92.4</c:v>
                </c:pt>
                <c:pt idx="1">
                  <c:v>100.02</c:v>
                </c:pt>
                <c:pt idx="2">
                  <c:v>100</c:v>
                </c:pt>
                <c:pt idx="3">
                  <c:v>100</c:v>
                </c:pt>
                <c:pt idx="4">
                  <c:v>99.97</c:v>
                </c:pt>
              </c:numCache>
            </c:numRef>
          </c:val>
          <c:extLst xmlns:c16r2="http://schemas.microsoft.com/office/drawing/2015/06/chart">
            <c:ext xmlns:c16="http://schemas.microsoft.com/office/drawing/2014/chart" uri="{C3380CC4-5D6E-409C-BE32-E72D297353CC}">
              <c16:uniqueId val="{00000000-3A6F-48E4-A51D-567E87B54631}"/>
            </c:ext>
          </c:extLst>
        </c:ser>
        <c:dLbls>
          <c:showLegendKey val="0"/>
          <c:showVal val="0"/>
          <c:showCatName val="0"/>
          <c:showSerName val="0"/>
          <c:showPercent val="0"/>
          <c:showBubbleSize val="0"/>
        </c:dLbls>
        <c:gapWidth val="150"/>
        <c:axId val="139567160"/>
        <c:axId val="13992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A6F-48E4-A51D-567E87B54631}"/>
            </c:ext>
          </c:extLst>
        </c:ser>
        <c:dLbls>
          <c:showLegendKey val="0"/>
          <c:showVal val="0"/>
          <c:showCatName val="0"/>
          <c:showSerName val="0"/>
          <c:showPercent val="0"/>
          <c:showBubbleSize val="0"/>
        </c:dLbls>
        <c:marker val="1"/>
        <c:smooth val="0"/>
        <c:axId val="139567160"/>
        <c:axId val="139929736"/>
      </c:lineChart>
      <c:dateAx>
        <c:axId val="139567160"/>
        <c:scaling>
          <c:orientation val="minMax"/>
        </c:scaling>
        <c:delete val="1"/>
        <c:axPos val="b"/>
        <c:numFmt formatCode="ge" sourceLinked="1"/>
        <c:majorTickMark val="none"/>
        <c:minorTickMark val="none"/>
        <c:tickLblPos val="none"/>
        <c:crossAx val="139929736"/>
        <c:crosses val="autoZero"/>
        <c:auto val="1"/>
        <c:lblOffset val="100"/>
        <c:baseTimeUnit val="years"/>
      </c:dateAx>
      <c:valAx>
        <c:axId val="13992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56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81-43C5-9FAE-5C8CADB769FB}"/>
            </c:ext>
          </c:extLst>
        </c:ser>
        <c:dLbls>
          <c:showLegendKey val="0"/>
          <c:showVal val="0"/>
          <c:showCatName val="0"/>
          <c:showSerName val="0"/>
          <c:showPercent val="0"/>
          <c:showBubbleSize val="0"/>
        </c:dLbls>
        <c:gapWidth val="150"/>
        <c:axId val="141393904"/>
        <c:axId val="1098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81-43C5-9FAE-5C8CADB769FB}"/>
            </c:ext>
          </c:extLst>
        </c:ser>
        <c:dLbls>
          <c:showLegendKey val="0"/>
          <c:showVal val="0"/>
          <c:showCatName val="0"/>
          <c:showSerName val="0"/>
          <c:showPercent val="0"/>
          <c:showBubbleSize val="0"/>
        </c:dLbls>
        <c:marker val="1"/>
        <c:smooth val="0"/>
        <c:axId val="141393904"/>
        <c:axId val="109805952"/>
      </c:lineChart>
      <c:dateAx>
        <c:axId val="141393904"/>
        <c:scaling>
          <c:orientation val="minMax"/>
        </c:scaling>
        <c:delete val="1"/>
        <c:axPos val="b"/>
        <c:numFmt formatCode="ge" sourceLinked="1"/>
        <c:majorTickMark val="none"/>
        <c:minorTickMark val="none"/>
        <c:tickLblPos val="none"/>
        <c:crossAx val="109805952"/>
        <c:crosses val="autoZero"/>
        <c:auto val="1"/>
        <c:lblOffset val="100"/>
        <c:baseTimeUnit val="years"/>
      </c:dateAx>
      <c:valAx>
        <c:axId val="1098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39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E2-4E25-AEC3-7989C10948D9}"/>
            </c:ext>
          </c:extLst>
        </c:ser>
        <c:dLbls>
          <c:showLegendKey val="0"/>
          <c:showVal val="0"/>
          <c:showCatName val="0"/>
          <c:showSerName val="0"/>
          <c:showPercent val="0"/>
          <c:showBubbleSize val="0"/>
        </c:dLbls>
        <c:gapWidth val="150"/>
        <c:axId val="142205128"/>
        <c:axId val="13913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E2-4E25-AEC3-7989C10948D9}"/>
            </c:ext>
          </c:extLst>
        </c:ser>
        <c:dLbls>
          <c:showLegendKey val="0"/>
          <c:showVal val="0"/>
          <c:showCatName val="0"/>
          <c:showSerName val="0"/>
          <c:showPercent val="0"/>
          <c:showBubbleSize val="0"/>
        </c:dLbls>
        <c:marker val="1"/>
        <c:smooth val="0"/>
        <c:axId val="142205128"/>
        <c:axId val="139132392"/>
      </c:lineChart>
      <c:dateAx>
        <c:axId val="142205128"/>
        <c:scaling>
          <c:orientation val="minMax"/>
        </c:scaling>
        <c:delete val="1"/>
        <c:axPos val="b"/>
        <c:numFmt formatCode="ge" sourceLinked="1"/>
        <c:majorTickMark val="none"/>
        <c:minorTickMark val="none"/>
        <c:tickLblPos val="none"/>
        <c:crossAx val="139132392"/>
        <c:crosses val="autoZero"/>
        <c:auto val="1"/>
        <c:lblOffset val="100"/>
        <c:baseTimeUnit val="years"/>
      </c:dateAx>
      <c:valAx>
        <c:axId val="13913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20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90-4D0D-A9FF-3EA0A2B91E5C}"/>
            </c:ext>
          </c:extLst>
        </c:ser>
        <c:dLbls>
          <c:showLegendKey val="0"/>
          <c:showVal val="0"/>
          <c:showCatName val="0"/>
          <c:showSerName val="0"/>
          <c:showPercent val="0"/>
          <c:showBubbleSize val="0"/>
        </c:dLbls>
        <c:gapWidth val="150"/>
        <c:axId val="140532536"/>
        <c:axId val="13820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90-4D0D-A9FF-3EA0A2B91E5C}"/>
            </c:ext>
          </c:extLst>
        </c:ser>
        <c:dLbls>
          <c:showLegendKey val="0"/>
          <c:showVal val="0"/>
          <c:showCatName val="0"/>
          <c:showSerName val="0"/>
          <c:showPercent val="0"/>
          <c:showBubbleSize val="0"/>
        </c:dLbls>
        <c:marker val="1"/>
        <c:smooth val="0"/>
        <c:axId val="140532536"/>
        <c:axId val="138205768"/>
      </c:lineChart>
      <c:dateAx>
        <c:axId val="140532536"/>
        <c:scaling>
          <c:orientation val="minMax"/>
        </c:scaling>
        <c:delete val="1"/>
        <c:axPos val="b"/>
        <c:numFmt formatCode="ge" sourceLinked="1"/>
        <c:majorTickMark val="none"/>
        <c:minorTickMark val="none"/>
        <c:tickLblPos val="none"/>
        <c:crossAx val="138205768"/>
        <c:crosses val="autoZero"/>
        <c:auto val="1"/>
        <c:lblOffset val="100"/>
        <c:baseTimeUnit val="years"/>
      </c:dateAx>
      <c:valAx>
        <c:axId val="13820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3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40-4F0F-BD9E-6353F66C5637}"/>
            </c:ext>
          </c:extLst>
        </c:ser>
        <c:dLbls>
          <c:showLegendKey val="0"/>
          <c:showVal val="0"/>
          <c:showCatName val="0"/>
          <c:showSerName val="0"/>
          <c:showPercent val="0"/>
          <c:showBubbleSize val="0"/>
        </c:dLbls>
        <c:gapWidth val="150"/>
        <c:axId val="140532144"/>
        <c:axId val="14139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40-4F0F-BD9E-6353F66C5637}"/>
            </c:ext>
          </c:extLst>
        </c:ser>
        <c:dLbls>
          <c:showLegendKey val="0"/>
          <c:showVal val="0"/>
          <c:showCatName val="0"/>
          <c:showSerName val="0"/>
          <c:showPercent val="0"/>
          <c:showBubbleSize val="0"/>
        </c:dLbls>
        <c:marker val="1"/>
        <c:smooth val="0"/>
        <c:axId val="140532144"/>
        <c:axId val="141396784"/>
      </c:lineChart>
      <c:dateAx>
        <c:axId val="140532144"/>
        <c:scaling>
          <c:orientation val="minMax"/>
        </c:scaling>
        <c:delete val="1"/>
        <c:axPos val="b"/>
        <c:numFmt formatCode="ge" sourceLinked="1"/>
        <c:majorTickMark val="none"/>
        <c:minorTickMark val="none"/>
        <c:tickLblPos val="none"/>
        <c:crossAx val="141396784"/>
        <c:crosses val="autoZero"/>
        <c:auto val="1"/>
        <c:lblOffset val="100"/>
        <c:baseTimeUnit val="years"/>
      </c:dateAx>
      <c:valAx>
        <c:axId val="14139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3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F32-4ED7-9330-A1CE55278AAC}"/>
            </c:ext>
          </c:extLst>
        </c:ser>
        <c:dLbls>
          <c:showLegendKey val="0"/>
          <c:showVal val="0"/>
          <c:showCatName val="0"/>
          <c:showSerName val="0"/>
          <c:showPercent val="0"/>
          <c:showBubbleSize val="0"/>
        </c:dLbls>
        <c:gapWidth val="150"/>
        <c:axId val="141412456"/>
        <c:axId val="14141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extLst xmlns:c16r2="http://schemas.microsoft.com/office/drawing/2015/06/chart">
            <c:ext xmlns:c16="http://schemas.microsoft.com/office/drawing/2014/chart" uri="{C3380CC4-5D6E-409C-BE32-E72D297353CC}">
              <c16:uniqueId val="{00000001-0F32-4ED7-9330-A1CE55278AAC}"/>
            </c:ext>
          </c:extLst>
        </c:ser>
        <c:dLbls>
          <c:showLegendKey val="0"/>
          <c:showVal val="0"/>
          <c:showCatName val="0"/>
          <c:showSerName val="0"/>
          <c:showPercent val="0"/>
          <c:showBubbleSize val="0"/>
        </c:dLbls>
        <c:marker val="1"/>
        <c:smooth val="0"/>
        <c:axId val="141412456"/>
        <c:axId val="141412848"/>
      </c:lineChart>
      <c:dateAx>
        <c:axId val="141412456"/>
        <c:scaling>
          <c:orientation val="minMax"/>
        </c:scaling>
        <c:delete val="1"/>
        <c:axPos val="b"/>
        <c:numFmt formatCode="ge" sourceLinked="1"/>
        <c:majorTickMark val="none"/>
        <c:minorTickMark val="none"/>
        <c:tickLblPos val="none"/>
        <c:crossAx val="141412848"/>
        <c:crosses val="autoZero"/>
        <c:auto val="1"/>
        <c:lblOffset val="100"/>
        <c:baseTimeUnit val="years"/>
      </c:dateAx>
      <c:valAx>
        <c:axId val="14141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1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55.53</c:v>
                </c:pt>
                <c:pt idx="1">
                  <c:v>72.489999999999995</c:v>
                </c:pt>
                <c:pt idx="2">
                  <c:v>69.2</c:v>
                </c:pt>
                <c:pt idx="3">
                  <c:v>63.84</c:v>
                </c:pt>
                <c:pt idx="4">
                  <c:v>62</c:v>
                </c:pt>
              </c:numCache>
            </c:numRef>
          </c:val>
          <c:extLst xmlns:c16r2="http://schemas.microsoft.com/office/drawing/2015/06/chart">
            <c:ext xmlns:c16="http://schemas.microsoft.com/office/drawing/2014/chart" uri="{C3380CC4-5D6E-409C-BE32-E72D297353CC}">
              <c16:uniqueId val="{00000000-4FF7-46F7-977D-3C4946E9D8AA}"/>
            </c:ext>
          </c:extLst>
        </c:ser>
        <c:dLbls>
          <c:showLegendKey val="0"/>
          <c:showVal val="0"/>
          <c:showCatName val="0"/>
          <c:showSerName val="0"/>
          <c:showPercent val="0"/>
          <c:showBubbleSize val="0"/>
        </c:dLbls>
        <c:gapWidth val="150"/>
        <c:axId val="142049008"/>
        <c:axId val="14204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extLst xmlns:c16r2="http://schemas.microsoft.com/office/drawing/2015/06/chart">
            <c:ext xmlns:c16="http://schemas.microsoft.com/office/drawing/2014/chart" uri="{C3380CC4-5D6E-409C-BE32-E72D297353CC}">
              <c16:uniqueId val="{00000001-4FF7-46F7-977D-3C4946E9D8AA}"/>
            </c:ext>
          </c:extLst>
        </c:ser>
        <c:dLbls>
          <c:showLegendKey val="0"/>
          <c:showVal val="0"/>
          <c:showCatName val="0"/>
          <c:showSerName val="0"/>
          <c:showPercent val="0"/>
          <c:showBubbleSize val="0"/>
        </c:dLbls>
        <c:marker val="1"/>
        <c:smooth val="0"/>
        <c:axId val="142049008"/>
        <c:axId val="142049400"/>
      </c:lineChart>
      <c:dateAx>
        <c:axId val="142049008"/>
        <c:scaling>
          <c:orientation val="minMax"/>
        </c:scaling>
        <c:delete val="1"/>
        <c:axPos val="b"/>
        <c:numFmt formatCode="ge" sourceLinked="1"/>
        <c:majorTickMark val="none"/>
        <c:minorTickMark val="none"/>
        <c:tickLblPos val="none"/>
        <c:crossAx val="142049400"/>
        <c:crosses val="autoZero"/>
        <c:auto val="1"/>
        <c:lblOffset val="100"/>
        <c:baseTimeUnit val="years"/>
      </c:dateAx>
      <c:valAx>
        <c:axId val="14204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4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201.94</c:v>
                </c:pt>
                <c:pt idx="1">
                  <c:v>154.79</c:v>
                </c:pt>
                <c:pt idx="2">
                  <c:v>162.29</c:v>
                </c:pt>
                <c:pt idx="3">
                  <c:v>180.65</c:v>
                </c:pt>
                <c:pt idx="4">
                  <c:v>185.93</c:v>
                </c:pt>
              </c:numCache>
            </c:numRef>
          </c:val>
          <c:extLst xmlns:c16r2="http://schemas.microsoft.com/office/drawing/2015/06/chart">
            <c:ext xmlns:c16="http://schemas.microsoft.com/office/drawing/2014/chart" uri="{C3380CC4-5D6E-409C-BE32-E72D297353CC}">
              <c16:uniqueId val="{00000000-D86B-432C-87B4-D039DD2D5CE6}"/>
            </c:ext>
          </c:extLst>
        </c:ser>
        <c:dLbls>
          <c:showLegendKey val="0"/>
          <c:showVal val="0"/>
          <c:showCatName val="0"/>
          <c:showSerName val="0"/>
          <c:showPercent val="0"/>
          <c:showBubbleSize val="0"/>
        </c:dLbls>
        <c:gapWidth val="150"/>
        <c:axId val="142050576"/>
        <c:axId val="14220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extLst xmlns:c16r2="http://schemas.microsoft.com/office/drawing/2015/06/chart">
            <c:ext xmlns:c16="http://schemas.microsoft.com/office/drawing/2014/chart" uri="{C3380CC4-5D6E-409C-BE32-E72D297353CC}">
              <c16:uniqueId val="{00000001-D86B-432C-87B4-D039DD2D5CE6}"/>
            </c:ext>
          </c:extLst>
        </c:ser>
        <c:dLbls>
          <c:showLegendKey val="0"/>
          <c:showVal val="0"/>
          <c:showCatName val="0"/>
          <c:showSerName val="0"/>
          <c:showPercent val="0"/>
          <c:showBubbleSize val="0"/>
        </c:dLbls>
        <c:marker val="1"/>
        <c:smooth val="0"/>
        <c:axId val="142050576"/>
        <c:axId val="142201472"/>
      </c:lineChart>
      <c:dateAx>
        <c:axId val="142050576"/>
        <c:scaling>
          <c:orientation val="minMax"/>
        </c:scaling>
        <c:delete val="1"/>
        <c:axPos val="b"/>
        <c:numFmt formatCode="ge" sourceLinked="1"/>
        <c:majorTickMark val="none"/>
        <c:minorTickMark val="none"/>
        <c:tickLblPos val="none"/>
        <c:crossAx val="142201472"/>
        <c:crosses val="autoZero"/>
        <c:auto val="1"/>
        <c:lblOffset val="100"/>
        <c:baseTimeUnit val="years"/>
      </c:dateAx>
      <c:valAx>
        <c:axId val="1422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05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富岡市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F3</v>
      </c>
      <c r="X8" s="46"/>
      <c r="Y8" s="46"/>
      <c r="Z8" s="46"/>
      <c r="AA8" s="46"/>
      <c r="AB8" s="46"/>
      <c r="AC8" s="46"/>
      <c r="AD8" s="3"/>
      <c r="AE8" s="3"/>
      <c r="AF8" s="3"/>
      <c r="AG8" s="3"/>
      <c r="AH8" s="3"/>
      <c r="AI8" s="3"/>
      <c r="AJ8" s="3"/>
      <c r="AK8" s="3"/>
      <c r="AL8" s="47">
        <f>データ!R6</f>
        <v>50425</v>
      </c>
      <c r="AM8" s="47"/>
      <c r="AN8" s="47"/>
      <c r="AO8" s="47"/>
      <c r="AP8" s="47"/>
      <c r="AQ8" s="47"/>
      <c r="AR8" s="47"/>
      <c r="AS8" s="47"/>
      <c r="AT8" s="43">
        <f>データ!S6</f>
        <v>122.85</v>
      </c>
      <c r="AU8" s="43"/>
      <c r="AV8" s="43"/>
      <c r="AW8" s="43"/>
      <c r="AX8" s="43"/>
      <c r="AY8" s="43"/>
      <c r="AZ8" s="43"/>
      <c r="BA8" s="43"/>
      <c r="BB8" s="43">
        <f>データ!T6</f>
        <v>410.46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4.2</v>
      </c>
      <c r="Q10" s="43"/>
      <c r="R10" s="43"/>
      <c r="S10" s="43"/>
      <c r="T10" s="43"/>
      <c r="U10" s="43"/>
      <c r="V10" s="43"/>
      <c r="W10" s="43">
        <f>データ!P6</f>
        <v>101.79</v>
      </c>
      <c r="X10" s="43"/>
      <c r="Y10" s="43"/>
      <c r="Z10" s="43"/>
      <c r="AA10" s="43"/>
      <c r="AB10" s="43"/>
      <c r="AC10" s="43"/>
      <c r="AD10" s="47">
        <f>データ!Q6</f>
        <v>2214</v>
      </c>
      <c r="AE10" s="47"/>
      <c r="AF10" s="47"/>
      <c r="AG10" s="47"/>
      <c r="AH10" s="47"/>
      <c r="AI10" s="47"/>
      <c r="AJ10" s="47"/>
      <c r="AK10" s="2"/>
      <c r="AL10" s="47">
        <f>データ!U6</f>
        <v>2108</v>
      </c>
      <c r="AM10" s="47"/>
      <c r="AN10" s="47"/>
      <c r="AO10" s="47"/>
      <c r="AP10" s="47"/>
      <c r="AQ10" s="47"/>
      <c r="AR10" s="47"/>
      <c r="AS10" s="47"/>
      <c r="AT10" s="43">
        <f>データ!V6</f>
        <v>1.1399999999999999</v>
      </c>
      <c r="AU10" s="43"/>
      <c r="AV10" s="43"/>
      <c r="AW10" s="43"/>
      <c r="AX10" s="43"/>
      <c r="AY10" s="43"/>
      <c r="AZ10" s="43"/>
      <c r="BA10" s="43"/>
      <c r="BB10" s="43">
        <f>データ!W6</f>
        <v>1849.12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102105</v>
      </c>
      <c r="D6" s="31">
        <f t="shared" si="3"/>
        <v>47</v>
      </c>
      <c r="E6" s="31">
        <f t="shared" si="3"/>
        <v>17</v>
      </c>
      <c r="F6" s="31">
        <f t="shared" si="3"/>
        <v>5</v>
      </c>
      <c r="G6" s="31">
        <f t="shared" si="3"/>
        <v>0</v>
      </c>
      <c r="H6" s="31" t="str">
        <f t="shared" si="3"/>
        <v>群馬県　富岡市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4.2</v>
      </c>
      <c r="P6" s="32">
        <f t="shared" si="3"/>
        <v>101.79</v>
      </c>
      <c r="Q6" s="32">
        <f t="shared" si="3"/>
        <v>2214</v>
      </c>
      <c r="R6" s="32">
        <f t="shared" si="3"/>
        <v>50425</v>
      </c>
      <c r="S6" s="32">
        <f t="shared" si="3"/>
        <v>122.85</v>
      </c>
      <c r="T6" s="32">
        <f t="shared" si="3"/>
        <v>410.46</v>
      </c>
      <c r="U6" s="32">
        <f t="shared" si="3"/>
        <v>2108</v>
      </c>
      <c r="V6" s="32">
        <f t="shared" si="3"/>
        <v>1.1399999999999999</v>
      </c>
      <c r="W6" s="32">
        <f t="shared" si="3"/>
        <v>1849.12</v>
      </c>
      <c r="X6" s="33">
        <f>IF(X7="",NA(),X7)</f>
        <v>92.4</v>
      </c>
      <c r="Y6" s="33">
        <f t="shared" ref="Y6:AG6" si="4">IF(Y7="",NA(),Y7)</f>
        <v>100.02</v>
      </c>
      <c r="Z6" s="33">
        <f t="shared" si="4"/>
        <v>100</v>
      </c>
      <c r="AA6" s="33">
        <f t="shared" si="4"/>
        <v>100</v>
      </c>
      <c r="AB6" s="33">
        <f t="shared" si="4"/>
        <v>99.97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55.53</v>
      </c>
      <c r="BQ6" s="33">
        <f t="shared" ref="BQ6:BY6" si="8">IF(BQ7="",NA(),BQ7)</f>
        <v>72.489999999999995</v>
      </c>
      <c r="BR6" s="33">
        <f t="shared" si="8"/>
        <v>69.2</v>
      </c>
      <c r="BS6" s="33">
        <f t="shared" si="8"/>
        <v>63.84</v>
      </c>
      <c r="BT6" s="33">
        <f t="shared" si="8"/>
        <v>62</v>
      </c>
      <c r="BU6" s="33">
        <f t="shared" si="8"/>
        <v>42.13</v>
      </c>
      <c r="BV6" s="33">
        <f t="shared" si="8"/>
        <v>42.48</v>
      </c>
      <c r="BW6" s="33">
        <f t="shared" si="8"/>
        <v>41.04</v>
      </c>
      <c r="BX6" s="33">
        <f t="shared" si="8"/>
        <v>41.08</v>
      </c>
      <c r="BY6" s="33">
        <f t="shared" si="8"/>
        <v>41.34</v>
      </c>
      <c r="BZ6" s="32" t="str">
        <f>IF(BZ7="","",IF(BZ7="-","【-】","【"&amp;SUBSTITUTE(TEXT(BZ7,"#,##0.00"),"-","△")&amp;"】"))</f>
        <v>【52.78】</v>
      </c>
      <c r="CA6" s="33">
        <f>IF(CA7="",NA(),CA7)</f>
        <v>201.94</v>
      </c>
      <c r="CB6" s="33">
        <f t="shared" ref="CB6:CJ6" si="9">IF(CB7="",NA(),CB7)</f>
        <v>154.79</v>
      </c>
      <c r="CC6" s="33">
        <f t="shared" si="9"/>
        <v>162.29</v>
      </c>
      <c r="CD6" s="33">
        <f t="shared" si="9"/>
        <v>180.65</v>
      </c>
      <c r="CE6" s="33">
        <f t="shared" si="9"/>
        <v>185.93</v>
      </c>
      <c r="CF6" s="33">
        <f t="shared" si="9"/>
        <v>348.41</v>
      </c>
      <c r="CG6" s="33">
        <f t="shared" si="9"/>
        <v>343.8</v>
      </c>
      <c r="CH6" s="33">
        <f t="shared" si="9"/>
        <v>357.08</v>
      </c>
      <c r="CI6" s="33">
        <f t="shared" si="9"/>
        <v>378.08</v>
      </c>
      <c r="CJ6" s="33">
        <f t="shared" si="9"/>
        <v>357.49</v>
      </c>
      <c r="CK6" s="32" t="str">
        <f>IF(CK7="","",IF(CK7="-","【-】","【"&amp;SUBSTITUTE(TEXT(CK7,"#,##0.00"),"-","△")&amp;"】"))</f>
        <v>【289.81】</v>
      </c>
      <c r="CL6" s="33">
        <f>IF(CL7="",NA(),CL7)</f>
        <v>42.51</v>
      </c>
      <c r="CM6" s="33">
        <f t="shared" ref="CM6:CU6" si="10">IF(CM7="",NA(),CM7)</f>
        <v>43.83</v>
      </c>
      <c r="CN6" s="33">
        <f t="shared" si="10"/>
        <v>45.14</v>
      </c>
      <c r="CO6" s="33">
        <f t="shared" si="10"/>
        <v>45.9</v>
      </c>
      <c r="CP6" s="33">
        <f t="shared" si="10"/>
        <v>45.57</v>
      </c>
      <c r="CQ6" s="33">
        <f t="shared" si="10"/>
        <v>46.85</v>
      </c>
      <c r="CR6" s="33">
        <f t="shared" si="10"/>
        <v>46.06</v>
      </c>
      <c r="CS6" s="33">
        <f t="shared" si="10"/>
        <v>45.95</v>
      </c>
      <c r="CT6" s="33">
        <f t="shared" si="10"/>
        <v>44.69</v>
      </c>
      <c r="CU6" s="33">
        <f t="shared" si="10"/>
        <v>44.69</v>
      </c>
      <c r="CV6" s="32" t="str">
        <f>IF(CV7="","",IF(CV7="-","【-】","【"&amp;SUBSTITUTE(TEXT(CV7,"#,##0.00"),"-","△")&amp;"】"))</f>
        <v>【52.74】</v>
      </c>
      <c r="CW6" s="33">
        <f>IF(CW7="",NA(),CW7)</f>
        <v>82.3</v>
      </c>
      <c r="CX6" s="33">
        <f t="shared" ref="CX6:DF6" si="11">IF(CX7="",NA(),CX7)</f>
        <v>88.46</v>
      </c>
      <c r="CY6" s="33">
        <f t="shared" si="11"/>
        <v>70.849999999999994</v>
      </c>
      <c r="CZ6" s="33">
        <f t="shared" si="11"/>
        <v>70.38</v>
      </c>
      <c r="DA6" s="33">
        <f t="shared" si="11"/>
        <v>71.959999999999994</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102105</v>
      </c>
      <c r="D7" s="35">
        <v>47</v>
      </c>
      <c r="E7" s="35">
        <v>17</v>
      </c>
      <c r="F7" s="35">
        <v>5</v>
      </c>
      <c r="G7" s="35">
        <v>0</v>
      </c>
      <c r="H7" s="35" t="s">
        <v>96</v>
      </c>
      <c r="I7" s="35" t="s">
        <v>97</v>
      </c>
      <c r="J7" s="35" t="s">
        <v>98</v>
      </c>
      <c r="K7" s="35" t="s">
        <v>99</v>
      </c>
      <c r="L7" s="35" t="s">
        <v>100</v>
      </c>
      <c r="M7" s="36" t="s">
        <v>101</v>
      </c>
      <c r="N7" s="36" t="s">
        <v>102</v>
      </c>
      <c r="O7" s="36">
        <v>4.2</v>
      </c>
      <c r="P7" s="36">
        <v>101.79</v>
      </c>
      <c r="Q7" s="36">
        <v>2214</v>
      </c>
      <c r="R7" s="36">
        <v>50425</v>
      </c>
      <c r="S7" s="36">
        <v>122.85</v>
      </c>
      <c r="T7" s="36">
        <v>410.46</v>
      </c>
      <c r="U7" s="36">
        <v>2108</v>
      </c>
      <c r="V7" s="36">
        <v>1.1399999999999999</v>
      </c>
      <c r="W7" s="36">
        <v>1849.12</v>
      </c>
      <c r="X7" s="36">
        <v>92.4</v>
      </c>
      <c r="Y7" s="36">
        <v>100.02</v>
      </c>
      <c r="Z7" s="36">
        <v>100</v>
      </c>
      <c r="AA7" s="36">
        <v>100</v>
      </c>
      <c r="AB7" s="36">
        <v>99.97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979.89</v>
      </c>
      <c r="BO7" s="36">
        <v>1015.77</v>
      </c>
      <c r="BP7" s="36">
        <v>55.53</v>
      </c>
      <c r="BQ7" s="36">
        <v>72.489999999999995</v>
      </c>
      <c r="BR7" s="36">
        <v>69.2</v>
      </c>
      <c r="BS7" s="36">
        <v>63.84</v>
      </c>
      <c r="BT7" s="36">
        <v>62</v>
      </c>
      <c r="BU7" s="36">
        <v>42.13</v>
      </c>
      <c r="BV7" s="36">
        <v>42.48</v>
      </c>
      <c r="BW7" s="36">
        <v>41.04</v>
      </c>
      <c r="BX7" s="36">
        <v>41.08</v>
      </c>
      <c r="BY7" s="36">
        <v>41.34</v>
      </c>
      <c r="BZ7" s="36">
        <v>52.78</v>
      </c>
      <c r="CA7" s="36">
        <v>201.94</v>
      </c>
      <c r="CB7" s="36">
        <v>154.79</v>
      </c>
      <c r="CC7" s="36">
        <v>162.29</v>
      </c>
      <c r="CD7" s="36">
        <v>180.65</v>
      </c>
      <c r="CE7" s="36">
        <v>185.93</v>
      </c>
      <c r="CF7" s="36">
        <v>348.41</v>
      </c>
      <c r="CG7" s="36">
        <v>343.8</v>
      </c>
      <c r="CH7" s="36">
        <v>357.08</v>
      </c>
      <c r="CI7" s="36">
        <v>378.08</v>
      </c>
      <c r="CJ7" s="36">
        <v>357.49</v>
      </c>
      <c r="CK7" s="36">
        <v>289.81</v>
      </c>
      <c r="CL7" s="36">
        <v>42.51</v>
      </c>
      <c r="CM7" s="36">
        <v>43.83</v>
      </c>
      <c r="CN7" s="36">
        <v>45.14</v>
      </c>
      <c r="CO7" s="36">
        <v>45.9</v>
      </c>
      <c r="CP7" s="36">
        <v>45.57</v>
      </c>
      <c r="CQ7" s="36">
        <v>46.85</v>
      </c>
      <c r="CR7" s="36">
        <v>46.06</v>
      </c>
      <c r="CS7" s="36">
        <v>45.95</v>
      </c>
      <c r="CT7" s="36">
        <v>44.69</v>
      </c>
      <c r="CU7" s="36">
        <v>44.69</v>
      </c>
      <c r="CV7" s="36">
        <v>52.74</v>
      </c>
      <c r="CW7" s="36">
        <v>82.3</v>
      </c>
      <c r="CX7" s="36">
        <v>88.46</v>
      </c>
      <c r="CY7" s="36">
        <v>70.849999999999994</v>
      </c>
      <c r="CZ7" s="36">
        <v>70.38</v>
      </c>
      <c r="DA7" s="36">
        <v>71.959999999999994</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2017-02-14T00:43:19Z</cp:lastPrinted>
  <dcterms:created xsi:type="dcterms:W3CDTF">2017-02-08T03:08:58Z</dcterms:created>
  <dcterms:modified xsi:type="dcterms:W3CDTF">2017-02-15T05:39:12Z</dcterms:modified>
  <cp:category/>
</cp:coreProperties>
</file>