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21_長野原町\"/>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<sst xmlns="http://schemas.openxmlformats.org/spreadsheetml/2006/main" count="221" uniqueCount="111">
  <si>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</si>
  <si>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</si>
  <si>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</si>
  <si>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</si>
  <si>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</si>
  <si>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</si>
  <si>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</si>
  <si>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</si>
  <si>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</si>
  <si>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</si>
  <si>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</si>
  <si>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</si>
  <si>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</si>
  <si>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</si>
  <si>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</si>
  <si>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</si>
  <si>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</si>
  <si>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</si>
  <si>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</si>
  <si>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</si>
  <si>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</si>
  <si>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</si>
  <si>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</si>
  <si>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</si>
  <si>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</si>
  <si>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</si>
  <si>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</si>
  <si>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</si>
  <si>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</si>
  <si>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</si>
  <si>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</si>
  <si>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</si>
  <si>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</si>
  <si>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</si>
  <si>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</si>
  <si>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</si>
  <si>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</si>
  <si>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</si>
  <si>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</si>
  <si>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</si>
  <si>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</si>
  <si>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</si>
  <si>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</si>
  <si>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</si>
  <si>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</si>
  <si>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</si>
  <si>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</si>
  <si>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</si>
  <si>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</si>
  <si>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</si>
  <si>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</si>
  <si>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</si>
  <si>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</si>
  <si>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</si>
  <si>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</si>
  <si>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</si>
  <si>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</si>
  <si>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</si>
  <si>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</si>
  <si>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</si>
  <si>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</si>
  <si>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</si>
  <si>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</si>
  <si>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</si>
  <si>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</si>
  <si>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</si>
  <si>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</si>
  <si>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</si>
  <si>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</si>
  <si>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</si>
  <si>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</si>
  <si>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</si>
  <si>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</si>
  <si>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</si>
  <si>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</si>
  <si>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</si>
  <si>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</si>
  <si>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</si>
  <si>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</si>
  <si>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</si>
  <si>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</si>
  <si>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</si>
  <si>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</si>
  <si>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</si>
  <si>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</si>
  <si>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</si>
  <si>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</si>
  <si>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</si>
  <si>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</si>
  <si>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</si>
  <si>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</si>
  <si>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</si>
  <si>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</si>
  <si>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</si>
  <si>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</si>
  <si>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</si>
  <si>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長野原町</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</si>
  <si>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</si>
  <si>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</si>
  <si>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</si>
  <si>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</si>
  <si>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</si>
  <si>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</si>
  <si>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</si>
  <si>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</si>
  <si>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</si>
  <si>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</si>
  <si>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</si>
  <si>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平成20年に供用開始のため、管渠は比較的新しい設備となっております。</t>
    <rPh sb="0" eb="2">
      <t>ヘイセイ</t>
    </rPh>
    <rPh sb="4" eb="5">
      <t>ネン</t>
    </rPh>
    <rPh sb="6" eb="8">
      <t>キョウヨウ</t>
    </rPh>
    <rPh sb="8" eb="10">
      <t>カイシ</t>
    </rPh>
    <rPh sb="14" eb="16">
      <t>カンキョ</t>
    </rPh>
    <rPh sb="17" eb="20">
      <t>ヒカクテキ</t>
    </rPh>
    <rPh sb="20" eb="21">
      <t>アタラ</t>
    </rPh>
    <rPh sb="23" eb="25">
      <t>セツビ</t>
    </rPh>
    <phoneticPr fontId="4"/>
  </si>
  <si>
    <t>施設利用率、水洗化率が低いため加入推進を行っていく必要があると考えます。また、料金収入を増やし一般会計からの繰入金を減らしていく事も必要だと考えます。</t>
    <rPh sb="0" eb="2">
      <t>シセツ</t>
    </rPh>
    <rPh sb="2" eb="5">
      <t>リヨウリツ</t>
    </rPh>
    <rPh sb="6" eb="9">
      <t>スイセンカ</t>
    </rPh>
    <rPh sb="9" eb="10">
      <t>リツ</t>
    </rPh>
    <rPh sb="11" eb="12">
      <t>ヒク</t>
    </rPh>
    <rPh sb="15" eb="17">
      <t>カニュウ</t>
    </rPh>
    <rPh sb="17" eb="19">
      <t>スイシン</t>
    </rPh>
    <rPh sb="20" eb="21">
      <t>オコナ</t>
    </rPh>
    <rPh sb="25" eb="27">
      <t>ヒツヨウ</t>
    </rPh>
    <rPh sb="31" eb="32">
      <t>カンガ</t>
    </rPh>
    <rPh sb="39" eb="41">
      <t>リョウキン</t>
    </rPh>
    <rPh sb="41" eb="43">
      <t>シュウニュウ</t>
    </rPh>
    <rPh sb="44" eb="45">
      <t>フ</t>
    </rPh>
    <rPh sb="47" eb="49">
      <t>イッパン</t>
    </rPh>
    <rPh sb="49" eb="51">
      <t>カイケイ</t>
    </rPh>
    <rPh sb="54" eb="57">
      <t>クリイレキン</t>
    </rPh>
    <rPh sb="58" eb="59">
      <t>ヘ</t>
    </rPh>
    <rPh sb="64" eb="65">
      <t>コト</t>
    </rPh>
    <rPh sb="66" eb="68">
      <t>ヒツヨウ</t>
    </rPh>
    <rPh sb="70" eb="71">
      <t>カンガ</t>
    </rPh>
    <phoneticPr fontId="4"/>
  </si>
  <si>
    <t>公共下水道事業の経営の健全性については、①収益的収支比率は平成26年度は100％を下回りましたが、平成27年度については処理施設・管渠共に修繕件数が減り100％を上回りました。
④の企業債残高については、企業債はありませんが下水道使用料だけでは賄えない部分を一般会計からの繰入金で補填し事業を実施している状況です。
また効率性については⑤の経費回収率が類似団体の平均値を超えており、⑥の汚水処理原価は類似団体の約３分の１の為、効率性の高い汚水処理と言えます。
⑦の施設利用率については平成26年度に増設工事を行ったため41.56％と低い数値ではありますが、平成26年度から平成27年度間で6.15％増加している事から今後も増加が期待できます。
⑧の水洗化率については類似団体を下回っているため今後も引き続き加入推進を行っていく必要があると考えられます。</t>
    <rPh sb="0" eb="2">
      <t>コウキョウ</t>
    </rPh>
    <rPh sb="2" eb="5">
      <t>ゲスイドウ</t>
    </rPh>
    <rPh sb="5" eb="7">
      <t>ジギョウ</t>
    </rPh>
    <rPh sb="8" eb="10">
      <t>ケイエイ</t>
    </rPh>
    <rPh sb="11" eb="14">
      <t>ケンゼンセイ</t>
    </rPh>
    <rPh sb="21" eb="24">
      <t>シュウエキテキ</t>
    </rPh>
    <rPh sb="24" eb="26">
      <t>シュウシ</t>
    </rPh>
    <rPh sb="26" eb="28">
      <t>ヒリツ</t>
    </rPh>
    <rPh sb="29" eb="31">
      <t>ヘイセイ</t>
    </rPh>
    <rPh sb="33" eb="35">
      <t>ネンド</t>
    </rPh>
    <rPh sb="41" eb="43">
      <t>シタマワ</t>
    </rPh>
    <rPh sb="49" eb="51">
      <t>ヘイセイ</t>
    </rPh>
    <rPh sb="53" eb="55">
      <t>ネンド</t>
    </rPh>
    <rPh sb="60" eb="62">
      <t>ショリ</t>
    </rPh>
    <rPh sb="62" eb="64">
      <t>シセツ</t>
    </rPh>
    <rPh sb="65" eb="67">
      <t>カンキョ</t>
    </rPh>
    <rPh sb="67" eb="68">
      <t>トモ</t>
    </rPh>
    <rPh sb="69" eb="71">
      <t>シュウゼン</t>
    </rPh>
    <rPh sb="71" eb="73">
      <t>ケンスウ</t>
    </rPh>
    <rPh sb="74" eb="75">
      <t>ヘ</t>
    </rPh>
    <rPh sb="81" eb="83">
      <t>ウワマワ</t>
    </rPh>
    <rPh sb="91" eb="94">
      <t>キギョウサイ</t>
    </rPh>
    <rPh sb="94" eb="96">
      <t>ザンダカ</t>
    </rPh>
    <rPh sb="102" eb="105">
      <t>キギョウサイ</t>
    </rPh>
    <rPh sb="112" eb="115">
      <t>ゲスイドウ</t>
    </rPh>
    <rPh sb="115" eb="118">
      <t>シヨウリョウ</t>
    </rPh>
    <rPh sb="122" eb="123">
      <t>マカナ</t>
    </rPh>
    <rPh sb="126" eb="128">
      <t>ブブン</t>
    </rPh>
    <rPh sb="129" eb="131">
      <t>イッパン</t>
    </rPh>
    <rPh sb="131" eb="133">
      <t>カイケイ</t>
    </rPh>
    <rPh sb="136" eb="139">
      <t>クリイレキン</t>
    </rPh>
    <rPh sb="140" eb="142">
      <t>ホテン</t>
    </rPh>
    <rPh sb="143" eb="145">
      <t>ジギョウ</t>
    </rPh>
    <rPh sb="146" eb="148">
      <t>ジッシ</t>
    </rPh>
    <rPh sb="152" eb="154">
      <t>ジョウキョウ</t>
    </rPh>
    <rPh sb="161" eb="163">
      <t>コウリツ</t>
    </rPh>
    <rPh sb="163" eb="164">
      <t>セイ</t>
    </rPh>
    <rPh sb="171" eb="173">
      <t>ケイヒ</t>
    </rPh>
    <rPh sb="173" eb="176">
      <t>カイシュウリツ</t>
    </rPh>
    <rPh sb="177" eb="179">
      <t>ルイジ</t>
    </rPh>
    <rPh sb="179" eb="181">
      <t>ダンタイ</t>
    </rPh>
    <rPh sb="182" eb="185">
      <t>ヘイキンチ</t>
    </rPh>
    <rPh sb="186" eb="187">
      <t>コ</t>
    </rPh>
    <rPh sb="194" eb="196">
      <t>オスイ</t>
    </rPh>
    <rPh sb="196" eb="198">
      <t>ショリ</t>
    </rPh>
    <rPh sb="198" eb="200">
      <t>ゲンカ</t>
    </rPh>
    <rPh sb="201" eb="203">
      <t>ルイジ</t>
    </rPh>
    <rPh sb="203" eb="205">
      <t>ダンタイ</t>
    </rPh>
    <rPh sb="206" eb="207">
      <t>ヤク</t>
    </rPh>
    <rPh sb="208" eb="209">
      <t>ブン</t>
    </rPh>
    <rPh sb="212" eb="213">
      <t>タメ</t>
    </rPh>
    <rPh sb="214" eb="217">
      <t>コウリツセイ</t>
    </rPh>
    <rPh sb="218" eb="219">
      <t>タカ</t>
    </rPh>
    <rPh sb="220" eb="222">
      <t>オスイ</t>
    </rPh>
    <rPh sb="222" eb="224">
      <t>ショリ</t>
    </rPh>
    <rPh sb="225" eb="226">
      <t>イ</t>
    </rPh>
    <rPh sb="233" eb="235">
      <t>シセツ</t>
    </rPh>
    <rPh sb="235" eb="238">
      <t>リヨウリツ</t>
    </rPh>
    <rPh sb="243" eb="245">
      <t>ヘイセイ</t>
    </rPh>
    <rPh sb="247" eb="249">
      <t>ネンド</t>
    </rPh>
    <rPh sb="250" eb="252">
      <t>ゾウセツ</t>
    </rPh>
    <rPh sb="252" eb="254">
      <t>コウジ</t>
    </rPh>
    <rPh sb="255" eb="256">
      <t>オコナ</t>
    </rPh>
    <rPh sb="267" eb="268">
      <t>ヒク</t>
    </rPh>
    <rPh sb="269" eb="271">
      <t>スウチ</t>
    </rPh>
    <rPh sb="279" eb="281">
      <t>ヘイセイ</t>
    </rPh>
    <rPh sb="283" eb="285">
      <t>ネンド</t>
    </rPh>
    <rPh sb="287" eb="289">
      <t>ヘイセイ</t>
    </rPh>
    <rPh sb="291" eb="293">
      <t>ネンド</t>
    </rPh>
    <rPh sb="293" eb="294">
      <t>カン</t>
    </rPh>
    <rPh sb="300" eb="302">
      <t>ゾウカ</t>
    </rPh>
    <rPh sb="306" eb="307">
      <t>コト</t>
    </rPh>
    <rPh sb="309" eb="311">
      <t>コンゴ</t>
    </rPh>
    <rPh sb="312" eb="314">
      <t>ゾウカ</t>
    </rPh>
    <rPh sb="315" eb="317">
      <t>キタイ</t>
    </rPh>
    <rPh sb="325" eb="328">
      <t>スイセンカ</t>
    </rPh>
    <rPh sb="328" eb="329">
      <t>リツ</t>
    </rPh>
    <rPh sb="334" eb="336">
      <t>ルイジ</t>
    </rPh>
    <rPh sb="336" eb="338">
      <t>ダンタイ</t>
    </rPh>
    <rPh sb="339" eb="341">
      <t>シタマワ</t>
    </rPh>
    <rPh sb="347" eb="349">
      <t>コンゴ</t>
    </rPh>
    <rPh sb="350" eb="351">
      <t>ヒ</t>
    </rPh>
    <rPh sb="352" eb="353">
      <t>ツヅ</t>
    </rPh>
    <rPh sb="354" eb="356">
      <t>カニュウ</t>
    </rPh>
    <rPh sb="356" eb="358">
      <t>スイシン</t>
    </rPh>
    <rPh sb="359" eb="360">
      <t>オコナ</t>
    </rPh>
    <rPh sb="364" eb="366">
      <t>ヒツヨウ</t>
    </rPh>
    <rPh sb="370" eb="37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</si>
</sst>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48436464"/>
        <c:axId val="448436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0.26</c:v>
                </c:pt>
              </c:numCache>
            </c:numRef>
          </c:val>
          <c:smooth val="0"/>
        </c:ser>
        <c:dLbls>
          <c:showLegendKey val="0"/>
          <c:showVal val="0"/>
          <c:showCatName val="0"/>
          <c:showSerName val="0"/>
          <c:showPercent val="0"/>
          <c:showBubbleSize val="0"/>
        </c:dLbls>
        <c:marker val="1"/>
        <c:smooth val="0"/>
        <c:axId val="448436464"/>
        <c:axId val="448436856"/>
      </c:lineChart>
      <c:dateAx>
        <c:axId val="448436464"/>
        <c:scaling>
          <c:orientation val="minMax"/>
        </c:scaling>
        <c:delete val="1"/>
        <c:axPos val="b"/>
        <c:numFmt formatCode="ge" sourceLinked="1"/>
        <c:majorTickMark val="none"/>
        <c:minorTickMark val="none"/>
        <c:tickLblPos val="none"/>
        <c:crossAx val="448436856"/>
        <c:crosses val="autoZero"/>
        <c:auto val="1"/>
        <c:lblOffset val="100"/>
        <c:baseTimeUnit val="years"/>
      </c:dateAx>
      <c:valAx>
        <c:axId val="448436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43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56.82</c:v>
                </c:pt>
                <c:pt idx="1">
                  <c:v>58.82</c:v>
                </c:pt>
                <c:pt idx="2">
                  <c:v>61.36</c:v>
                </c:pt>
                <c:pt idx="3">
                  <c:v>35.409999999999997</c:v>
                </c:pt>
                <c:pt idx="4">
                  <c:v>41.56</c:v>
                </c:pt>
              </c:numCache>
            </c:numRef>
          </c:val>
        </c:ser>
        <c:dLbls>
          <c:showLegendKey val="0"/>
          <c:showVal val="0"/>
          <c:showCatName val="0"/>
          <c:showSerName val="0"/>
          <c:showPercent val="0"/>
          <c:showBubbleSize val="0"/>
        </c:dLbls>
        <c:gapWidth val="150"/>
        <c:axId val="450583992"/>
        <c:axId val="45058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36.65</c:v>
                </c:pt>
              </c:numCache>
            </c:numRef>
          </c:val>
          <c:smooth val="0"/>
        </c:ser>
        <c:dLbls>
          <c:showLegendKey val="0"/>
          <c:showVal val="0"/>
          <c:showCatName val="0"/>
          <c:showSerName val="0"/>
          <c:showPercent val="0"/>
          <c:showBubbleSize val="0"/>
        </c:dLbls>
        <c:marker val="1"/>
        <c:smooth val="0"/>
        <c:axId val="450583992"/>
        <c:axId val="450584384"/>
      </c:lineChart>
      <c:dateAx>
        <c:axId val="450583992"/>
        <c:scaling>
          <c:orientation val="minMax"/>
        </c:scaling>
        <c:delete val="1"/>
        <c:axPos val="b"/>
        <c:numFmt formatCode="ge" sourceLinked="1"/>
        <c:majorTickMark val="none"/>
        <c:minorTickMark val="none"/>
        <c:tickLblPos val="none"/>
        <c:crossAx val="450584384"/>
        <c:crosses val="autoZero"/>
        <c:auto val="1"/>
        <c:lblOffset val="100"/>
        <c:baseTimeUnit val="years"/>
      </c:dateAx>
      <c:valAx>
        <c:axId val="45058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583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19.78</c:v>
                </c:pt>
                <c:pt idx="1">
                  <c:v>51.22</c:v>
                </c:pt>
                <c:pt idx="2">
                  <c:v>52.84</c:v>
                </c:pt>
                <c:pt idx="3">
                  <c:v>52.16</c:v>
                </c:pt>
                <c:pt idx="4">
                  <c:v>52.52</c:v>
                </c:pt>
              </c:numCache>
            </c:numRef>
          </c:val>
        </c:ser>
        <c:dLbls>
          <c:showLegendKey val="0"/>
          <c:showVal val="0"/>
          <c:showCatName val="0"/>
          <c:showSerName val="0"/>
          <c:showPercent val="0"/>
          <c:showBubbleSize val="0"/>
        </c:dLbls>
        <c:gapWidth val="150"/>
        <c:axId val="450585560"/>
        <c:axId val="45058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68.83</c:v>
                </c:pt>
              </c:numCache>
            </c:numRef>
          </c:val>
          <c:smooth val="0"/>
        </c:ser>
        <c:dLbls>
          <c:showLegendKey val="0"/>
          <c:showVal val="0"/>
          <c:showCatName val="0"/>
          <c:showSerName val="0"/>
          <c:showPercent val="0"/>
          <c:showBubbleSize val="0"/>
        </c:dLbls>
        <c:marker val="1"/>
        <c:smooth val="0"/>
        <c:axId val="450585560"/>
        <c:axId val="450585952"/>
      </c:lineChart>
      <c:dateAx>
        <c:axId val="450585560"/>
        <c:scaling>
          <c:orientation val="minMax"/>
        </c:scaling>
        <c:delete val="1"/>
        <c:axPos val="b"/>
        <c:numFmt formatCode="ge" sourceLinked="1"/>
        <c:majorTickMark val="none"/>
        <c:minorTickMark val="none"/>
        <c:tickLblPos val="none"/>
        <c:crossAx val="450585952"/>
        <c:crosses val="autoZero"/>
        <c:auto val="1"/>
        <c:lblOffset val="100"/>
        <c:baseTimeUnit val="years"/>
      </c:dateAx>
      <c:valAx>
        <c:axId val="4505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585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112.49</c:v>
                </c:pt>
                <c:pt idx="1">
                  <c:v>122.31</c:v>
                </c:pt>
                <c:pt idx="2">
                  <c:v>169.7</c:v>
                </c:pt>
                <c:pt idx="3">
                  <c:v>97.93</c:v>
                </c:pt>
                <c:pt idx="4">
                  <c:v>149.13</c:v>
                </c:pt>
              </c:numCache>
            </c:numRef>
          </c:val>
        </c:ser>
        <c:dLbls>
          <c:showLegendKey val="0"/>
          <c:showVal val="0"/>
          <c:showCatName val="0"/>
          <c:showSerName val="0"/>
          <c:showPercent val="0"/>
          <c:showBubbleSize val="0"/>
        </c:dLbls>
        <c:gapWidth val="150"/>
        <c:axId val="448438032"/>
        <c:axId val="448438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8438032"/>
        <c:axId val="448438424"/>
      </c:lineChart>
      <c:dateAx>
        <c:axId val="448438032"/>
        <c:scaling>
          <c:orientation val="minMax"/>
        </c:scaling>
        <c:delete val="1"/>
        <c:axPos val="b"/>
        <c:numFmt formatCode="ge" sourceLinked="1"/>
        <c:majorTickMark val="none"/>
        <c:minorTickMark val="none"/>
        <c:tickLblPos val="none"/>
        <c:crossAx val="448438424"/>
        <c:crosses val="autoZero"/>
        <c:auto val="1"/>
        <c:lblOffset val="100"/>
        <c:baseTimeUnit val="years"/>
      </c:dateAx>
      <c:valAx>
        <c:axId val="448438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43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8439600"/>
        <c:axId val="448439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8439600"/>
        <c:axId val="448439992"/>
      </c:lineChart>
      <c:dateAx>
        <c:axId val="448439600"/>
        <c:scaling>
          <c:orientation val="minMax"/>
        </c:scaling>
        <c:delete val="1"/>
        <c:axPos val="b"/>
        <c:numFmt formatCode="ge" sourceLinked="1"/>
        <c:majorTickMark val="none"/>
        <c:minorTickMark val="none"/>
        <c:tickLblPos val="none"/>
        <c:crossAx val="448439992"/>
        <c:crosses val="autoZero"/>
        <c:auto val="1"/>
        <c:lblOffset val="100"/>
        <c:baseTimeUnit val="years"/>
      </c:dateAx>
      <c:valAx>
        <c:axId val="448439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43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8445440"/>
        <c:axId val="448445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8445440"/>
        <c:axId val="448445832"/>
      </c:lineChart>
      <c:dateAx>
        <c:axId val="448445440"/>
        <c:scaling>
          <c:orientation val="minMax"/>
        </c:scaling>
        <c:delete val="1"/>
        <c:axPos val="b"/>
        <c:numFmt formatCode="ge" sourceLinked="1"/>
        <c:majorTickMark val="none"/>
        <c:minorTickMark val="none"/>
        <c:tickLblPos val="none"/>
        <c:crossAx val="448445832"/>
        <c:crosses val="autoZero"/>
        <c:auto val="1"/>
        <c:lblOffset val="100"/>
        <c:baseTimeUnit val="years"/>
      </c:dateAx>
      <c:valAx>
        <c:axId val="448445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44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8447008"/>
        <c:axId val="448447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8447008"/>
        <c:axId val="448447400"/>
      </c:lineChart>
      <c:dateAx>
        <c:axId val="448447008"/>
        <c:scaling>
          <c:orientation val="minMax"/>
        </c:scaling>
        <c:delete val="1"/>
        <c:axPos val="b"/>
        <c:numFmt formatCode="ge" sourceLinked="1"/>
        <c:majorTickMark val="none"/>
        <c:minorTickMark val="none"/>
        <c:tickLblPos val="none"/>
        <c:crossAx val="448447400"/>
        <c:crosses val="autoZero"/>
        <c:auto val="1"/>
        <c:lblOffset val="100"/>
        <c:baseTimeUnit val="years"/>
      </c:dateAx>
      <c:valAx>
        <c:axId val="448447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44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8448576"/>
        <c:axId val="448448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8448576"/>
        <c:axId val="448448968"/>
      </c:lineChart>
      <c:dateAx>
        <c:axId val="448448576"/>
        <c:scaling>
          <c:orientation val="minMax"/>
        </c:scaling>
        <c:delete val="1"/>
        <c:axPos val="b"/>
        <c:numFmt formatCode="ge" sourceLinked="1"/>
        <c:majorTickMark val="none"/>
        <c:minorTickMark val="none"/>
        <c:tickLblPos val="none"/>
        <c:crossAx val="448448968"/>
        <c:crosses val="autoZero"/>
        <c:auto val="1"/>
        <c:lblOffset val="100"/>
        <c:baseTimeUnit val="years"/>
      </c:dateAx>
      <c:valAx>
        <c:axId val="448448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44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48450144"/>
        <c:axId val="448450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1673.47</c:v>
                </c:pt>
              </c:numCache>
            </c:numRef>
          </c:val>
          <c:smooth val="0"/>
        </c:ser>
        <c:dLbls>
          <c:showLegendKey val="0"/>
          <c:showVal val="0"/>
          <c:showCatName val="0"/>
          <c:showSerName val="0"/>
          <c:showPercent val="0"/>
          <c:showBubbleSize val="0"/>
        </c:dLbls>
        <c:marker val="1"/>
        <c:smooth val="0"/>
        <c:axId val="448450144"/>
        <c:axId val="448450536"/>
      </c:lineChart>
      <c:dateAx>
        <c:axId val="448450144"/>
        <c:scaling>
          <c:orientation val="minMax"/>
        </c:scaling>
        <c:delete val="1"/>
        <c:axPos val="b"/>
        <c:numFmt formatCode="ge" sourceLinked="1"/>
        <c:majorTickMark val="none"/>
        <c:minorTickMark val="none"/>
        <c:tickLblPos val="none"/>
        <c:crossAx val="448450536"/>
        <c:crosses val="autoZero"/>
        <c:auto val="1"/>
        <c:lblOffset val="100"/>
        <c:baseTimeUnit val="years"/>
      </c:dateAx>
      <c:valAx>
        <c:axId val="448450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45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115.99</c:v>
                </c:pt>
                <c:pt idx="1">
                  <c:v>105.91</c:v>
                </c:pt>
                <c:pt idx="2">
                  <c:v>169.7</c:v>
                </c:pt>
                <c:pt idx="3">
                  <c:v>97.93</c:v>
                </c:pt>
                <c:pt idx="4">
                  <c:v>149.13</c:v>
                </c:pt>
              </c:numCache>
            </c:numRef>
          </c:val>
        </c:ser>
        <c:dLbls>
          <c:showLegendKey val="0"/>
          <c:showVal val="0"/>
          <c:showCatName val="0"/>
          <c:showSerName val="0"/>
          <c:showPercent val="0"/>
          <c:showBubbleSize val="0"/>
        </c:dLbls>
        <c:gapWidth val="150"/>
        <c:axId val="448451712"/>
        <c:axId val="448452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49.22</c:v>
                </c:pt>
              </c:numCache>
            </c:numRef>
          </c:val>
          <c:smooth val="0"/>
        </c:ser>
        <c:dLbls>
          <c:showLegendKey val="0"/>
          <c:showVal val="0"/>
          <c:showCatName val="0"/>
          <c:showSerName val="0"/>
          <c:showPercent val="0"/>
          <c:showBubbleSize val="0"/>
        </c:dLbls>
        <c:marker val="1"/>
        <c:smooth val="0"/>
        <c:axId val="448451712"/>
        <c:axId val="448452104"/>
      </c:lineChart>
      <c:dateAx>
        <c:axId val="448451712"/>
        <c:scaling>
          <c:orientation val="minMax"/>
        </c:scaling>
        <c:delete val="1"/>
        <c:axPos val="b"/>
        <c:numFmt formatCode="ge" sourceLinked="1"/>
        <c:majorTickMark val="none"/>
        <c:minorTickMark val="none"/>
        <c:tickLblPos val="none"/>
        <c:crossAx val="448452104"/>
        <c:crosses val="autoZero"/>
        <c:auto val="1"/>
        <c:lblOffset val="100"/>
        <c:baseTimeUnit val="years"/>
      </c:dateAx>
      <c:valAx>
        <c:axId val="448452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45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94.57</c:v>
                </c:pt>
                <c:pt idx="1">
                  <c:v>95.74</c:v>
                </c:pt>
                <c:pt idx="2">
                  <c:v>68.010000000000005</c:v>
                </c:pt>
                <c:pt idx="3">
                  <c:v>112.77</c:v>
                </c:pt>
                <c:pt idx="4">
                  <c:v>74.540000000000006</c:v>
                </c:pt>
              </c:numCache>
            </c:numRef>
          </c:val>
        </c:ser>
        <c:dLbls>
          <c:showLegendKey val="0"/>
          <c:showVal val="0"/>
          <c:showCatName val="0"/>
          <c:showSerName val="0"/>
          <c:showPercent val="0"/>
          <c:showBubbleSize val="0"/>
        </c:dLbls>
        <c:gapWidth val="150"/>
        <c:axId val="450582424"/>
        <c:axId val="45058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332.02</c:v>
                </c:pt>
              </c:numCache>
            </c:numRef>
          </c:val>
          <c:smooth val="0"/>
        </c:ser>
        <c:dLbls>
          <c:showLegendKey val="0"/>
          <c:showVal val="0"/>
          <c:showCatName val="0"/>
          <c:showSerName val="0"/>
          <c:showPercent val="0"/>
          <c:showBubbleSize val="0"/>
        </c:dLbls>
        <c:marker val="1"/>
        <c:smooth val="0"/>
        <c:axId val="450582424"/>
        <c:axId val="450582816"/>
      </c:lineChart>
      <c:dateAx>
        <c:axId val="450582424"/>
        <c:scaling>
          <c:orientation val="minMax"/>
        </c:scaling>
        <c:delete val="1"/>
        <c:axPos val="b"/>
        <c:numFmt formatCode="ge" sourceLinked="1"/>
        <c:majorTickMark val="none"/>
        <c:minorTickMark val="none"/>
        <c:tickLblPos val="none"/>
        <c:crossAx val="450582816"/>
        <c:crosses val="autoZero"/>
        <c:auto val="1"/>
        <c:lblOffset val="100"/>
        <c:baseTimeUnit val="years"/>
      </c:dateAx>
      <c:valAx>
        <c:axId val="45058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582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長野原町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D3</v>
      </c>
      <c r="X8" s="46"/>
      <c r="Y8" s="46"/>
      <c r="Z8" s="46"/>
      <c r="AA8" s="46"/>
      <c r="AB8" s="46"/>
      <c r="AC8" s="46"/>
      <c r="AD8" s="3"/>
      <c r="AE8" s="3"/>
      <c r="AF8" s="3"/>
      <c r="AG8" s="3"/>
      <c r="AH8" s="3"/>
      <c r="AI8" s="3"/>
      <c r="AJ8" s="3"/>
      <c r="AK8" s="3"/>
      <c r="AL8" s="47">
        <f>データ!R6</f>
        <v>5852</v>
      </c>
      <c r="AM8" s="47"/>
      <c r="AN8" s="47"/>
      <c r="AO8" s="47"/>
      <c r="AP8" s="47"/>
      <c r="AQ8" s="47"/>
      <c r="AR8" s="47"/>
      <c r="AS8" s="47"/>
      <c r="AT8" s="43">
        <f>データ!S6</f>
        <v>133.85</v>
      </c>
      <c r="AU8" s="43"/>
      <c r="AV8" s="43"/>
      <c r="AW8" s="43"/>
      <c r="AX8" s="43"/>
      <c r="AY8" s="43"/>
      <c r="AZ8" s="43"/>
      <c r="BA8" s="43"/>
      <c r="BB8" s="43">
        <f>データ!T6</f>
        <v>43.72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52.32</v>
      </c>
      <c r="Q10" s="43"/>
      <c r="R10" s="43"/>
      <c r="S10" s="43"/>
      <c r="T10" s="43"/>
      <c r="U10" s="43"/>
      <c r="V10" s="43"/>
      <c r="W10" s="43">
        <f>データ!P6</f>
        <v>100</v>
      </c>
      <c r="X10" s="43"/>
      <c r="Y10" s="43"/>
      <c r="Z10" s="43"/>
      <c r="AA10" s="43"/>
      <c r="AB10" s="43"/>
      <c r="AC10" s="43"/>
      <c r="AD10" s="47">
        <f>データ!Q6</f>
        <v>2160</v>
      </c>
      <c r="AE10" s="47"/>
      <c r="AF10" s="47"/>
      <c r="AG10" s="47"/>
      <c r="AH10" s="47"/>
      <c r="AI10" s="47"/>
      <c r="AJ10" s="47"/>
      <c r="AK10" s="2"/>
      <c r="AL10" s="47">
        <f>データ!U6</f>
        <v>3039</v>
      </c>
      <c r="AM10" s="47"/>
      <c r="AN10" s="47"/>
      <c r="AO10" s="47"/>
      <c r="AP10" s="47"/>
      <c r="AQ10" s="47"/>
      <c r="AR10" s="47"/>
      <c r="AS10" s="47"/>
      <c r="AT10" s="43">
        <f>データ!V6</f>
        <v>1.95</v>
      </c>
      <c r="AU10" s="43"/>
      <c r="AV10" s="43"/>
      <c r="AW10" s="43"/>
      <c r="AX10" s="43"/>
      <c r="AY10" s="43"/>
      <c r="AZ10" s="43"/>
      <c r="BA10" s="43"/>
      <c r="BB10" s="43">
        <f>データ!W6</f>
        <v>1558.46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104248</v>
      </c>
      <c r="D6" s="31">
        <f t="shared" si="3"/>
        <v>47</v>
      </c>
      <c r="E6" s="31">
        <f t="shared" si="3"/>
        <v>17</v>
      </c>
      <c r="F6" s="31">
        <f t="shared" si="3"/>
        <v>4</v>
      </c>
      <c r="G6" s="31">
        <f t="shared" si="3"/>
        <v>0</v>
      </c>
      <c r="H6" s="31" t="str">
        <f t="shared" si="3"/>
        <v>群馬県　長野原町</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52.32</v>
      </c>
      <c r="P6" s="32">
        <f t="shared" si="3"/>
        <v>100</v>
      </c>
      <c r="Q6" s="32">
        <f t="shared" si="3"/>
        <v>2160</v>
      </c>
      <c r="R6" s="32">
        <f t="shared" si="3"/>
        <v>5852</v>
      </c>
      <c r="S6" s="32">
        <f t="shared" si="3"/>
        <v>133.85</v>
      </c>
      <c r="T6" s="32">
        <f t="shared" si="3"/>
        <v>43.72</v>
      </c>
      <c r="U6" s="32">
        <f t="shared" si="3"/>
        <v>3039</v>
      </c>
      <c r="V6" s="32">
        <f t="shared" si="3"/>
        <v>1.95</v>
      </c>
      <c r="W6" s="32">
        <f t="shared" si="3"/>
        <v>1558.46</v>
      </c>
      <c r="X6" s="33">
        <f>IF(X7="",NA(),X7)</f>
        <v>112.49</v>
      </c>
      <c r="Y6" s="33">
        <f t="shared" ref="Y6:AG6" si="4">IF(Y7="",NA(),Y7)</f>
        <v>122.31</v>
      </c>
      <c r="Z6" s="33">
        <f t="shared" si="4"/>
        <v>169.7</v>
      </c>
      <c r="AA6" s="33">
        <f t="shared" si="4"/>
        <v>97.93</v>
      </c>
      <c r="AB6" s="33">
        <f t="shared" si="4"/>
        <v>149.13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1835.56</v>
      </c>
      <c r="BK6" s="33">
        <f t="shared" si="7"/>
        <v>1716.82</v>
      </c>
      <c r="BL6" s="33">
        <f t="shared" si="7"/>
        <v>1554.05</v>
      </c>
      <c r="BM6" s="33">
        <f t="shared" si="7"/>
        <v>1671.86</v>
      </c>
      <c r="BN6" s="33">
        <f t="shared" si="7"/>
        <v>1673.47</v>
      </c>
      <c r="BO6" s="32" t="str">
        <f>IF(BO7="","",IF(BO7="-","【-】","【"&amp;SUBSTITUTE(TEXT(BO7,"#,##0.00"),"-","△")&amp;"】"))</f>
        <v>【1,457.06】</v>
      </c>
      <c r="BP6" s="33">
        <f>IF(BP7="",NA(),BP7)</f>
        <v>115.99</v>
      </c>
      <c r="BQ6" s="33">
        <f t="shared" ref="BQ6:BY6" si="8">IF(BQ7="",NA(),BQ7)</f>
        <v>105.91</v>
      </c>
      <c r="BR6" s="33">
        <f t="shared" si="8"/>
        <v>169.7</v>
      </c>
      <c r="BS6" s="33">
        <f t="shared" si="8"/>
        <v>97.93</v>
      </c>
      <c r="BT6" s="33">
        <f t="shared" si="8"/>
        <v>149.13</v>
      </c>
      <c r="BU6" s="33">
        <f t="shared" si="8"/>
        <v>52.89</v>
      </c>
      <c r="BV6" s="33">
        <f t="shared" si="8"/>
        <v>51.73</v>
      </c>
      <c r="BW6" s="33">
        <f t="shared" si="8"/>
        <v>53.01</v>
      </c>
      <c r="BX6" s="33">
        <f t="shared" si="8"/>
        <v>50.54</v>
      </c>
      <c r="BY6" s="33">
        <f t="shared" si="8"/>
        <v>49.22</v>
      </c>
      <c r="BZ6" s="32" t="str">
        <f>IF(BZ7="","",IF(BZ7="-","【-】","【"&amp;SUBSTITUTE(TEXT(BZ7,"#,##0.00"),"-","△")&amp;"】"))</f>
        <v>【64.73】</v>
      </c>
      <c r="CA6" s="33">
        <f>IF(CA7="",NA(),CA7)</f>
        <v>94.57</v>
      </c>
      <c r="CB6" s="33">
        <f t="shared" ref="CB6:CJ6" si="9">IF(CB7="",NA(),CB7)</f>
        <v>95.74</v>
      </c>
      <c r="CC6" s="33">
        <f t="shared" si="9"/>
        <v>68.010000000000005</v>
      </c>
      <c r="CD6" s="33">
        <f t="shared" si="9"/>
        <v>112.77</v>
      </c>
      <c r="CE6" s="33">
        <f t="shared" si="9"/>
        <v>74.540000000000006</v>
      </c>
      <c r="CF6" s="33">
        <f t="shared" si="9"/>
        <v>300.52</v>
      </c>
      <c r="CG6" s="33">
        <f t="shared" si="9"/>
        <v>310.47000000000003</v>
      </c>
      <c r="CH6" s="33">
        <f t="shared" si="9"/>
        <v>299.39</v>
      </c>
      <c r="CI6" s="33">
        <f t="shared" si="9"/>
        <v>320.36</v>
      </c>
      <c r="CJ6" s="33">
        <f t="shared" si="9"/>
        <v>332.02</v>
      </c>
      <c r="CK6" s="32" t="str">
        <f>IF(CK7="","",IF(CK7="-","【-】","【"&amp;SUBSTITUTE(TEXT(CK7,"#,##0.00"),"-","△")&amp;"】"))</f>
        <v>【250.25】</v>
      </c>
      <c r="CL6" s="33">
        <f>IF(CL7="",NA(),CL7)</f>
        <v>56.82</v>
      </c>
      <c r="CM6" s="33">
        <f t="shared" ref="CM6:CU6" si="10">IF(CM7="",NA(),CM7)</f>
        <v>58.82</v>
      </c>
      <c r="CN6" s="33">
        <f t="shared" si="10"/>
        <v>61.36</v>
      </c>
      <c r="CO6" s="33">
        <f t="shared" si="10"/>
        <v>35.409999999999997</v>
      </c>
      <c r="CP6" s="33">
        <f t="shared" si="10"/>
        <v>41.56</v>
      </c>
      <c r="CQ6" s="33">
        <f t="shared" si="10"/>
        <v>36.799999999999997</v>
      </c>
      <c r="CR6" s="33">
        <f t="shared" si="10"/>
        <v>36.67</v>
      </c>
      <c r="CS6" s="33">
        <f t="shared" si="10"/>
        <v>36.200000000000003</v>
      </c>
      <c r="CT6" s="33">
        <f t="shared" si="10"/>
        <v>34.74</v>
      </c>
      <c r="CU6" s="33">
        <f t="shared" si="10"/>
        <v>36.65</v>
      </c>
      <c r="CV6" s="32" t="str">
        <f>IF(CV7="","",IF(CV7="-","【-】","【"&amp;SUBSTITUTE(TEXT(CV7,"#,##0.00"),"-","△")&amp;"】"))</f>
        <v>【40.31】</v>
      </c>
      <c r="CW6" s="33">
        <f>IF(CW7="",NA(),CW7)</f>
        <v>19.78</v>
      </c>
      <c r="CX6" s="33">
        <f t="shared" ref="CX6:DF6" si="11">IF(CX7="",NA(),CX7)</f>
        <v>51.22</v>
      </c>
      <c r="CY6" s="33">
        <f t="shared" si="11"/>
        <v>52.84</v>
      </c>
      <c r="CZ6" s="33">
        <f t="shared" si="11"/>
        <v>52.16</v>
      </c>
      <c r="DA6" s="33">
        <f t="shared" si="11"/>
        <v>52.52</v>
      </c>
      <c r="DB6" s="33">
        <f t="shared" si="11"/>
        <v>71.62</v>
      </c>
      <c r="DC6" s="33">
        <f t="shared" si="11"/>
        <v>71.239999999999995</v>
      </c>
      <c r="DD6" s="33">
        <f t="shared" si="11"/>
        <v>71.069999999999993</v>
      </c>
      <c r="DE6" s="33">
        <f t="shared" si="11"/>
        <v>70.14</v>
      </c>
      <c r="DF6" s="33">
        <f t="shared" si="11"/>
        <v>68.83</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0.08</v>
      </c>
      <c r="EM6" s="33">
        <f t="shared" si="14"/>
        <v>0.26</v>
      </c>
      <c r="EN6" s="32" t="str">
        <f>IF(EN7="","",IF(EN7="-","【-】","【"&amp;SUBSTITUTE(TEXT(EN7,"#,##0.00"),"-","△")&amp;"】"))</f>
        <v>【0.10】</v>
      </c>
    </row>
    <row r="7" spans="1:144" s="34" customFormat="1">
      <c r="A7" s="26"/>
      <c r="B7" s="35">
        <v>2015</v>
      </c>
      <c r="C7" s="35">
        <v>104248</v>
      </c>
      <c r="D7" s="35">
        <v>47</v>
      </c>
      <c r="E7" s="35">
        <v>17</v>
      </c>
      <c r="F7" s="35">
        <v>4</v>
      </c>
      <c r="G7" s="35">
        <v>0</v>
      </c>
      <c r="H7" s="35" t="s">
        <v>96</v>
      </c>
      <c r="I7" s="35" t="s">
        <v>97</v>
      </c>
      <c r="J7" s="35" t="s">
        <v>98</v>
      </c>
      <c r="K7" s="35" t="s">
        <v>99</v>
      </c>
      <c r="L7" s="35" t="s">
        <v>100</v>
      </c>
      <c r="M7" s="36" t="s">
        <v>101</v>
      </c>
      <c r="N7" s="36" t="s">
        <v>102</v>
      </c>
      <c r="O7" s="36">
        <v>52.32</v>
      </c>
      <c r="P7" s="36">
        <v>100</v>
      </c>
      <c r="Q7" s="36">
        <v>2160</v>
      </c>
      <c r="R7" s="36">
        <v>5852</v>
      </c>
      <c r="S7" s="36">
        <v>133.85</v>
      </c>
      <c r="T7" s="36">
        <v>43.72</v>
      </c>
      <c r="U7" s="36">
        <v>3039</v>
      </c>
      <c r="V7" s="36">
        <v>1.95</v>
      </c>
      <c r="W7" s="36">
        <v>1558.46</v>
      </c>
      <c r="X7" s="36">
        <v>112.49</v>
      </c>
      <c r="Y7" s="36">
        <v>122.31</v>
      </c>
      <c r="Z7" s="36">
        <v>169.7</v>
      </c>
      <c r="AA7" s="36">
        <v>97.93</v>
      </c>
      <c r="AB7" s="36">
        <v>149.13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1835.56</v>
      </c>
      <c r="BK7" s="36">
        <v>1716.82</v>
      </c>
      <c r="BL7" s="36">
        <v>1554.05</v>
      </c>
      <c r="BM7" s="36">
        <v>1671.86</v>
      </c>
      <c r="BN7" s="36">
        <v>1673.47</v>
      </c>
      <c r="BO7" s="36">
        <v>1457.06</v>
      </c>
      <c r="BP7" s="36">
        <v>115.99</v>
      </c>
      <c r="BQ7" s="36">
        <v>105.91</v>
      </c>
      <c r="BR7" s="36">
        <v>169.7</v>
      </c>
      <c r="BS7" s="36">
        <v>97.93</v>
      </c>
      <c r="BT7" s="36">
        <v>149.13</v>
      </c>
      <c r="BU7" s="36">
        <v>52.89</v>
      </c>
      <c r="BV7" s="36">
        <v>51.73</v>
      </c>
      <c r="BW7" s="36">
        <v>53.01</v>
      </c>
      <c r="BX7" s="36">
        <v>50.54</v>
      </c>
      <c r="BY7" s="36">
        <v>49.22</v>
      </c>
      <c r="BZ7" s="36">
        <v>64.73</v>
      </c>
      <c r="CA7" s="36">
        <v>94.57</v>
      </c>
      <c r="CB7" s="36">
        <v>95.74</v>
      </c>
      <c r="CC7" s="36">
        <v>68.010000000000005</v>
      </c>
      <c r="CD7" s="36">
        <v>112.77</v>
      </c>
      <c r="CE7" s="36">
        <v>74.540000000000006</v>
      </c>
      <c r="CF7" s="36">
        <v>300.52</v>
      </c>
      <c r="CG7" s="36">
        <v>310.47000000000003</v>
      </c>
      <c r="CH7" s="36">
        <v>299.39</v>
      </c>
      <c r="CI7" s="36">
        <v>320.36</v>
      </c>
      <c r="CJ7" s="36">
        <v>332.02</v>
      </c>
      <c r="CK7" s="36">
        <v>250.25</v>
      </c>
      <c r="CL7" s="36">
        <v>56.82</v>
      </c>
      <c r="CM7" s="36">
        <v>58.82</v>
      </c>
      <c r="CN7" s="36">
        <v>61.36</v>
      </c>
      <c r="CO7" s="36">
        <v>35.409999999999997</v>
      </c>
      <c r="CP7" s="36">
        <v>41.56</v>
      </c>
      <c r="CQ7" s="36">
        <v>36.799999999999997</v>
      </c>
      <c r="CR7" s="36">
        <v>36.67</v>
      </c>
      <c r="CS7" s="36">
        <v>36.200000000000003</v>
      </c>
      <c r="CT7" s="36">
        <v>34.74</v>
      </c>
      <c r="CU7" s="36">
        <v>36.65</v>
      </c>
      <c r="CV7" s="36">
        <v>40.31</v>
      </c>
      <c r="CW7" s="36">
        <v>19.78</v>
      </c>
      <c r="CX7" s="36">
        <v>51.22</v>
      </c>
      <c r="CY7" s="36">
        <v>52.84</v>
      </c>
      <c r="CZ7" s="36">
        <v>52.16</v>
      </c>
      <c r="DA7" s="36">
        <v>52.52</v>
      </c>
      <c r="DB7" s="36">
        <v>71.62</v>
      </c>
      <c r="DC7" s="36">
        <v>71.239999999999995</v>
      </c>
      <c r="DD7" s="36">
        <v>71.069999999999993</v>
      </c>
      <c r="DE7" s="36">
        <v>70.14</v>
      </c>
      <c r="DF7" s="36">
        <v>68.83</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7.0000000000000007E-2</v>
      </c>
      <c r="EL7" s="36">
        <v>0.08</v>
      </c>
      <c r="EM7" s="36">
        <v>0.26</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2017-02-08T02:59:51Z</dcterms:created>
  <dcterms:modified xsi:type="dcterms:W3CDTF">2017-02-16T02:18:09Z</dcterms:modified>
</cp:coreProperties>
</file>