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▲20_中之条町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<sst xmlns="http://schemas.openxmlformats.org/spreadsheetml/2006/main" count="221" uniqueCount="111">
  <si>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</si>
  <si>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</si>
  <si>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</si>
  <si>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</si>
  <si>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</si>
  <si>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</si>
  <si>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</si>
  <si>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</si>
  <si>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</si>
  <si>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</si>
  <si>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</si>
  <si>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</si>
  <si>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</si>
  <si>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</si>
  <si>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</si>
  <si>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</si>
  <si>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</si>
  <si>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</si>
  <si>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</si>
  <si>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</si>
  <si>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</si>
  <si>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</si>
  <si>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</si>
  <si>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</si>
  <si>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</si>
  <si>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</si>
  <si>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</si>
  <si>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</si>
  <si>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</si>
  <si>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</si>
  <si>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</si>
  <si>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</si>
  <si>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</si>
  <si>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</si>
  <si>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</si>
  <si>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</si>
  <si>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</si>
  <si>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</si>
  <si>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</si>
  <si>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</si>
  <si>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</si>
  <si>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</si>
  <si>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</si>
  <si>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</si>
  <si>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</si>
  <si>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</si>
  <si>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</si>
  <si>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</si>
  <si>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</si>
  <si>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</si>
  <si>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</si>
  <si>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</si>
  <si>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</si>
  <si>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</si>
  <si>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</si>
  <si>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</si>
  <si>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</si>
  <si>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</si>
  <si>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</si>
  <si>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</si>
  <si>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</si>
  <si>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</si>
  <si>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</si>
  <si>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</si>
  <si>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</si>
  <si>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</si>
  <si>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</si>
  <si>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</si>
  <si>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</si>
  <si>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</si>
  <si>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</si>
  <si>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</si>
  <si>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</si>
  <si>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</si>
  <si>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</si>
  <si>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</si>
  <si>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</si>
  <si>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</si>
  <si>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</si>
  <si>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</si>
  <si>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</si>
  <si>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</si>
  <si>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</si>
  <si>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</si>
  <si>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</si>
  <si>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</si>
  <si>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</si>
  <si>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</si>
  <si>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</si>
  <si>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</si>
  <si>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</si>
  <si>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</si>
  <si>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</si>
  <si>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</si>
  <si>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</si>
  <si>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</si>
  <si>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中之条町</t>
  </si>
  <si>
    <t>法非適用</t>
  </si>
  <si>
    <t>下水道事業</t>
  </si>
  <si>
    <t>特定環境保全公共下水道</t>
  </si>
  <si>
    <t>D1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</si>
  <si>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</si>
  <si>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</si>
  <si>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</si>
  <si>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</si>
  <si>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</si>
  <si>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</si>
  <si>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</si>
  <si>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③管渠改善率 
　昭和６１年３月に供用を開始し、平成２７年度で２９年が経過した。
　現在計画的に改善を行っているため、継続して行う必要がある。
　平成２６年度の管渠改善は、中之条町全体が過疎地域に指定され、過疎債を活用して実施することが望ましことから、予定箇所を翌年度に回し実施を見送った。</t>
    <phoneticPr fontId="4"/>
  </si>
  <si>
    <t xml:space="preserve">　施設修繕費等に加え、計画的に老朽管の更新を行っている状況である。
　歳出の増加が見込まれるが、企業債の有効活用、維持管理費等の効率化を計りつつ、使用料の改定を視野に入れ経営改善していく必要がある。
</t>
    <phoneticPr fontId="4"/>
  </si>
  <si>
    <t xml:space="preserve">①収益的収支比率
　処理区が四万温泉と沢渡温泉を含む地区なので、値に変動はあるが、収支は赤字が続いている状況である。
④企業債残高対事業規模比率
　平成２１年度より計画的に管更正を実施し、企業債の借入れを行っているが、償還金の方が借入れより多額なので減少傾向にある。
⑤経費回収率
　使用料で回収すべき経費を賄えていない状況である。
⑥汚水処理原価
　横這い傾向にあるが、維持管理費等の効率化を図り原価を抑えている状況である。
　平成２４年度に関しては、企業債を借換え償還したので、他の年度より高額となっている。
⑦施設利用率
　処理区が四万温泉と沢渡温泉を含む地区なので、処理水量に変動はあるが、建設当時に比べ来客数が減少していることから減少傾向にある。
⑧水洗化率
　水洗便所の整備が進み、１００％に近い値で横這い傾向にある。
現状・課題のコメント
　水洗化率は１００％に近い値ではあるが、処理区が四万温泉と沢渡温泉を含む地区であり、来客数により使用料の変動が見られ、近年は減少傾向にあるので、一般会計からの繰入金に依存している状況である。
　維持管理費等の効率化を計りつつ、使用料の改定を視野に入れ経営改善していく必要がある。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</si>
</sst>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1.8</c:v>
                </c:pt>
                <c:pt idx="1">
                  <c:v>0.7</c:v>
                </c:pt>
                <c:pt idx="2">
                  <c:v>0.67</c:v>
                </c:pt>
                <c:pt idx="3" formatCode="#,##0.00;&quot;△&quot;#,##0.00">
                  <c:v>0</c:v>
                </c:pt>
                <c:pt idx="4">
                  <c:v>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12528"/>
        <c:axId val="318112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2528"/>
        <c:axId val="318112920"/>
      </c:lineChart>
      <c:dateAx>
        <c:axId val="31811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12920"/>
        <c:crosses val="autoZero"/>
        <c:auto val="1"/>
        <c:lblOffset val="100"/>
        <c:baseTimeUnit val="years"/>
      </c:dateAx>
      <c:valAx>
        <c:axId val="318112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1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38.43</c:v>
                </c:pt>
                <c:pt idx="1">
                  <c:v>24.74</c:v>
                </c:pt>
                <c:pt idx="2">
                  <c:v>23.8</c:v>
                </c:pt>
                <c:pt idx="3">
                  <c:v>46.86</c:v>
                </c:pt>
                <c:pt idx="4">
                  <c:v>45.99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68952"/>
        <c:axId val="31526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41.59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39.25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8952"/>
        <c:axId val="315269344"/>
      </c:lineChart>
      <c:dateAx>
        <c:axId val="315268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69344"/>
        <c:crosses val="autoZero"/>
        <c:auto val="1"/>
        <c:lblOffset val="100"/>
        <c:baseTimeUnit val="years"/>
      </c:dateAx>
      <c:valAx>
        <c:axId val="31526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68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97.7</c:v>
                </c:pt>
                <c:pt idx="1">
                  <c:v>96.43</c:v>
                </c:pt>
                <c:pt idx="2">
                  <c:v>96.36</c:v>
                </c:pt>
                <c:pt idx="3">
                  <c:v>98.05</c:v>
                </c:pt>
                <c:pt idx="4">
                  <c:v>97.59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70520"/>
        <c:axId val="315270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80.47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86.43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70520"/>
        <c:axId val="315270912"/>
      </c:lineChart>
      <c:dateAx>
        <c:axId val="315270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70912"/>
        <c:crosses val="autoZero"/>
        <c:auto val="1"/>
        <c:lblOffset val="100"/>
        <c:baseTimeUnit val="years"/>
      </c:dateAx>
      <c:valAx>
        <c:axId val="315270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70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74.760000000000005</c:v>
                </c:pt>
                <c:pt idx="1">
                  <c:v>55.49</c:v>
                </c:pt>
                <c:pt idx="2">
                  <c:v>80.12</c:v>
                </c:pt>
                <c:pt idx="3">
                  <c:v>70.92</c:v>
                </c:pt>
                <c:pt idx="4">
                  <c:v>79.08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14096"/>
        <c:axId val="31811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4096"/>
        <c:axId val="318114488"/>
      </c:lineChart>
      <c:dateAx>
        <c:axId val="31811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14488"/>
        <c:crosses val="autoZero"/>
        <c:auto val="1"/>
        <c:lblOffset val="100"/>
        <c:baseTimeUnit val="years"/>
      </c:dateAx>
      <c:valAx>
        <c:axId val="31811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1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15664"/>
        <c:axId val="318116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5664"/>
        <c:axId val="318116056"/>
      </c:lineChart>
      <c:dateAx>
        <c:axId val="318115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16056"/>
        <c:crosses val="autoZero"/>
        <c:auto val="1"/>
        <c:lblOffset val="100"/>
        <c:baseTimeUnit val="years"/>
      </c:dateAx>
      <c:valAx>
        <c:axId val="318116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15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17232"/>
        <c:axId val="31811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7232"/>
        <c:axId val="318117624"/>
      </c:lineChart>
      <c:dateAx>
        <c:axId val="31811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17624"/>
        <c:crosses val="autoZero"/>
        <c:auto val="1"/>
        <c:lblOffset val="100"/>
        <c:baseTimeUnit val="years"/>
      </c:dateAx>
      <c:valAx>
        <c:axId val="31811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1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61112"/>
        <c:axId val="31526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1112"/>
        <c:axId val="315261504"/>
      </c:lineChart>
      <c:dateAx>
        <c:axId val="315261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61504"/>
        <c:crosses val="autoZero"/>
        <c:auto val="1"/>
        <c:lblOffset val="100"/>
        <c:baseTimeUnit val="years"/>
      </c:dateAx>
      <c:valAx>
        <c:axId val="31526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61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62680"/>
        <c:axId val="31526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2680"/>
        <c:axId val="315263072"/>
      </c:lineChart>
      <c:dateAx>
        <c:axId val="315262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63072"/>
        <c:crosses val="autoZero"/>
        <c:auto val="1"/>
        <c:lblOffset val="100"/>
        <c:baseTimeUnit val="years"/>
      </c:dateAx>
      <c:valAx>
        <c:axId val="31526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62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829.64</c:v>
                </c:pt>
                <c:pt idx="1">
                  <c:v>850.53</c:v>
                </c:pt>
                <c:pt idx="2">
                  <c:v>826.26</c:v>
                </c:pt>
                <c:pt idx="3">
                  <c:v>747.9</c:v>
                </c:pt>
                <c:pt idx="4">
                  <c:v>494.3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64248"/>
        <c:axId val="31526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1764.87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1390.86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4248"/>
        <c:axId val="315264640"/>
      </c:lineChart>
      <c:dateAx>
        <c:axId val="315264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64640"/>
        <c:crosses val="autoZero"/>
        <c:auto val="1"/>
        <c:lblOffset val="100"/>
        <c:baseTimeUnit val="years"/>
      </c:dateAx>
      <c:valAx>
        <c:axId val="31526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64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95.55</c:v>
                </c:pt>
                <c:pt idx="1">
                  <c:v>42.33</c:v>
                </c:pt>
                <c:pt idx="2">
                  <c:v>78.3</c:v>
                </c:pt>
                <c:pt idx="3">
                  <c:v>86.47</c:v>
                </c:pt>
                <c:pt idx="4">
                  <c:v>89.27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65816"/>
        <c:axId val="31526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60.75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76.849999999999994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5816"/>
        <c:axId val="315266208"/>
      </c:lineChart>
      <c:dateAx>
        <c:axId val="315265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66208"/>
        <c:crosses val="autoZero"/>
        <c:auto val="1"/>
        <c:lblOffset val="100"/>
        <c:baseTimeUnit val="years"/>
      </c:dateAx>
      <c:valAx>
        <c:axId val="31526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65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155.18</c:v>
                </c:pt>
                <c:pt idx="1">
                  <c:v>309.95999999999998</c:v>
                </c:pt>
                <c:pt idx="2">
                  <c:v>165.22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67384"/>
        <c:axId val="31526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256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198.4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7384"/>
        <c:axId val="315267776"/>
      </c:lineChart>
      <c:dateAx>
        <c:axId val="315267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67776"/>
        <c:crosses val="autoZero"/>
        <c:auto val="1"/>
        <c:lblOffset val="100"/>
        <c:baseTimeUnit val="years"/>
      </c:dateAx>
      <c:valAx>
        <c:axId val="31526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67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中之条町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D1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17068</v>
      </c>
      <c r="AM8" s="47"/>
      <c r="AN8" s="47"/>
      <c r="AO8" s="47"/>
      <c r="AP8" s="47"/>
      <c r="AQ8" s="47"/>
      <c r="AR8" s="47"/>
      <c r="AS8" s="47"/>
      <c r="AT8" s="43">
        <f>データ!S6</f>
        <v>439.28</v>
      </c>
      <c r="AU8" s="43"/>
      <c r="AV8" s="43"/>
      <c r="AW8" s="43"/>
      <c r="AX8" s="43"/>
      <c r="AY8" s="43"/>
      <c r="AZ8" s="43"/>
      <c r="BA8" s="43"/>
      <c r="BB8" s="43">
        <f>データ!T6</f>
        <v>38.85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4.16</v>
      </c>
      <c r="Q10" s="43"/>
      <c r="R10" s="43"/>
      <c r="S10" s="43"/>
      <c r="T10" s="43"/>
      <c r="U10" s="43"/>
      <c r="V10" s="43"/>
      <c r="W10" s="43">
        <f>データ!P6</f>
        <v>87.58</v>
      </c>
      <c r="X10" s="43"/>
      <c r="Y10" s="43"/>
      <c r="Z10" s="43"/>
      <c r="AA10" s="43"/>
      <c r="AB10" s="43"/>
      <c r="AC10" s="43"/>
      <c r="AD10" s="47">
        <f>データ!Q6</f>
        <v>2160</v>
      </c>
      <c r="AE10" s="47"/>
      <c r="AF10" s="47"/>
      <c r="AG10" s="47"/>
      <c r="AH10" s="47"/>
      <c r="AI10" s="47"/>
      <c r="AJ10" s="47"/>
      <c r="AK10" s="2"/>
      <c r="AL10" s="47">
        <f>データ!U6</f>
        <v>706</v>
      </c>
      <c r="AM10" s="47"/>
      <c r="AN10" s="47"/>
      <c r="AO10" s="47"/>
      <c r="AP10" s="47"/>
      <c r="AQ10" s="47"/>
      <c r="AR10" s="47"/>
      <c r="AS10" s="47"/>
      <c r="AT10" s="43">
        <f>データ!V6</f>
        <v>0.57999999999999996</v>
      </c>
      <c r="AU10" s="43"/>
      <c r="AV10" s="43"/>
      <c r="AW10" s="43"/>
      <c r="AX10" s="43"/>
      <c r="AY10" s="43"/>
      <c r="AZ10" s="43"/>
      <c r="BA10" s="43"/>
      <c r="BB10" s="43">
        <f>データ!W6</f>
        <v>1217.24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3" t="s">
        <v>108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3" t="s">
        <v>109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80" t="s">
        <v>51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6" t="s">
        <v>52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 t="s">
        <v>53</v>
      </c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</row>
    <row r="4" spans="1:144">
      <c r="A4" s="26" t="s">
        <v>54</v>
      </c>
      <c r="B4" s="28"/>
      <c r="C4" s="28"/>
      <c r="D4" s="28"/>
      <c r="E4" s="28"/>
      <c r="F4" s="28"/>
      <c r="G4" s="28"/>
      <c r="H4" s="83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79" t="s">
        <v>55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 t="s">
        <v>56</v>
      </c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 t="s">
        <v>57</v>
      </c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 t="s">
        <v>58</v>
      </c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 t="s">
        <v>59</v>
      </c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 t="s">
        <v>60</v>
      </c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 t="s">
        <v>61</v>
      </c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 t="s">
        <v>62</v>
      </c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 t="s">
        <v>63</v>
      </c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 t="s">
        <v>64</v>
      </c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 t="s">
        <v>65</v>
      </c>
      <c r="EE4" s="79"/>
      <c r="EF4" s="79"/>
      <c r="EG4" s="79"/>
      <c r="EH4" s="79"/>
      <c r="EI4" s="79"/>
      <c r="EJ4" s="79"/>
      <c r="EK4" s="79"/>
      <c r="EL4" s="79"/>
      <c r="EM4" s="79"/>
      <c r="EN4" s="79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104213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群馬県　中之条町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4.16</v>
      </c>
      <c r="P6" s="32">
        <f t="shared" si="3"/>
        <v>87.58</v>
      </c>
      <c r="Q6" s="32">
        <f t="shared" si="3"/>
        <v>2160</v>
      </c>
      <c r="R6" s="32">
        <f t="shared" si="3"/>
        <v>17068</v>
      </c>
      <c r="S6" s="32">
        <f t="shared" si="3"/>
        <v>439.28</v>
      </c>
      <c r="T6" s="32">
        <f t="shared" si="3"/>
        <v>38.85</v>
      </c>
      <c r="U6" s="32">
        <f t="shared" si="3"/>
        <v>706</v>
      </c>
      <c r="V6" s="32">
        <f t="shared" si="3"/>
        <v>0.57999999999999996</v>
      </c>
      <c r="W6" s="32">
        <f t="shared" si="3"/>
        <v>1217.24</v>
      </c>
      <c r="X6" s="33">
        <f>IF(X7="",NA(),X7)</f>
        <v>74.760000000000005</v>
      </c>
      <c r="Y6" s="33">
        <f t="shared" ref="Y6:AG6" si="4">IF(Y7="",NA(),Y7)</f>
        <v>55.49</v>
      </c>
      <c r="Z6" s="33">
        <f t="shared" si="4"/>
        <v>80.12</v>
      </c>
      <c r="AA6" s="33">
        <f t="shared" si="4"/>
        <v>70.92</v>
      </c>
      <c r="AB6" s="33">
        <f t="shared" si="4"/>
        <v>79.08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829.64</v>
      </c>
      <c r="BF6" s="33">
        <f t="shared" ref="BF6:BN6" si="7">IF(BF7="",NA(),BF7)</f>
        <v>850.53</v>
      </c>
      <c r="BG6" s="33">
        <f t="shared" si="7"/>
        <v>826.26</v>
      </c>
      <c r="BH6" s="33">
        <f t="shared" si="7"/>
        <v>747.9</v>
      </c>
      <c r="BI6" s="33">
        <f t="shared" si="7"/>
        <v>494.3</v>
      </c>
      <c r="BJ6" s="33">
        <f t="shared" si="7"/>
        <v>1764.87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1390.86</v>
      </c>
      <c r="BO6" s="32" t="str">
        <f>IF(BO7="","",IF(BO7="-","【-】","【"&amp;SUBSTITUTE(TEXT(BO7,"#,##0.00"),"-","△")&amp;"】"))</f>
        <v>【1,457.06】</v>
      </c>
      <c r="BP6" s="33">
        <f>IF(BP7="",NA(),BP7)</f>
        <v>95.55</v>
      </c>
      <c r="BQ6" s="33">
        <f t="shared" ref="BQ6:BY6" si="8">IF(BQ7="",NA(),BQ7)</f>
        <v>42.33</v>
      </c>
      <c r="BR6" s="33">
        <f t="shared" si="8"/>
        <v>78.3</v>
      </c>
      <c r="BS6" s="33">
        <f t="shared" si="8"/>
        <v>86.47</v>
      </c>
      <c r="BT6" s="33">
        <f t="shared" si="8"/>
        <v>89.27</v>
      </c>
      <c r="BU6" s="33">
        <f t="shared" si="8"/>
        <v>60.75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76.849999999999994</v>
      </c>
      <c r="BZ6" s="32" t="str">
        <f>IF(BZ7="","",IF(BZ7="-","【-】","【"&amp;SUBSTITUTE(TEXT(BZ7,"#,##0.00"),"-","△")&amp;"】"))</f>
        <v>【64.73】</v>
      </c>
      <c r="CA6" s="33">
        <f>IF(CA7="",NA(),CA7)</f>
        <v>155.18</v>
      </c>
      <c r="CB6" s="33">
        <f t="shared" ref="CB6:CJ6" si="9">IF(CB7="",NA(),CB7)</f>
        <v>309.95999999999998</v>
      </c>
      <c r="CC6" s="33">
        <f t="shared" si="9"/>
        <v>165.22</v>
      </c>
      <c r="CD6" s="33">
        <f t="shared" si="9"/>
        <v>150</v>
      </c>
      <c r="CE6" s="33">
        <f t="shared" si="9"/>
        <v>150</v>
      </c>
      <c r="CF6" s="33">
        <f t="shared" si="9"/>
        <v>256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198.4</v>
      </c>
      <c r="CK6" s="32" t="str">
        <f>IF(CK7="","",IF(CK7="-","【-】","【"&amp;SUBSTITUTE(TEXT(CK7,"#,##0.00"),"-","△")&amp;"】"))</f>
        <v>【250.25】</v>
      </c>
      <c r="CL6" s="33">
        <f>IF(CL7="",NA(),CL7)</f>
        <v>38.43</v>
      </c>
      <c r="CM6" s="33">
        <f t="shared" ref="CM6:CU6" si="10">IF(CM7="",NA(),CM7)</f>
        <v>24.74</v>
      </c>
      <c r="CN6" s="33">
        <f t="shared" si="10"/>
        <v>23.8</v>
      </c>
      <c r="CO6" s="33">
        <f t="shared" si="10"/>
        <v>46.86</v>
      </c>
      <c r="CP6" s="33">
        <f t="shared" si="10"/>
        <v>45.99</v>
      </c>
      <c r="CQ6" s="33">
        <f t="shared" si="10"/>
        <v>41.59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39.25</v>
      </c>
      <c r="CV6" s="32" t="str">
        <f>IF(CV7="","",IF(CV7="-","【-】","【"&amp;SUBSTITUTE(TEXT(CV7,"#,##0.00"),"-","△")&amp;"】"))</f>
        <v>【40.31】</v>
      </c>
      <c r="CW6" s="33">
        <f>IF(CW7="",NA(),CW7)</f>
        <v>97.7</v>
      </c>
      <c r="CX6" s="33">
        <f t="shared" ref="CX6:DF6" si="11">IF(CX7="",NA(),CX7)</f>
        <v>96.43</v>
      </c>
      <c r="CY6" s="33">
        <f t="shared" si="11"/>
        <v>96.36</v>
      </c>
      <c r="CZ6" s="33">
        <f t="shared" si="11"/>
        <v>98.05</v>
      </c>
      <c r="DA6" s="33">
        <f t="shared" si="11"/>
        <v>97.59</v>
      </c>
      <c r="DB6" s="33">
        <f t="shared" si="11"/>
        <v>80.47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86.43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1.8</v>
      </c>
      <c r="EE6" s="33">
        <f t="shared" ref="EE6:EM6" si="14">IF(EE7="",NA(),EE7)</f>
        <v>0.7</v>
      </c>
      <c r="EF6" s="33">
        <f t="shared" si="14"/>
        <v>0.67</v>
      </c>
      <c r="EG6" s="32">
        <f t="shared" si="14"/>
        <v>0</v>
      </c>
      <c r="EH6" s="33">
        <f t="shared" si="14"/>
        <v>0.63</v>
      </c>
      <c r="EI6" s="33">
        <f t="shared" si="14"/>
        <v>0.1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0.08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104213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4.16</v>
      </c>
      <c r="P7" s="36">
        <v>87.58</v>
      </c>
      <c r="Q7" s="36">
        <v>2160</v>
      </c>
      <c r="R7" s="36">
        <v>17068</v>
      </c>
      <c r="S7" s="36">
        <v>439.28</v>
      </c>
      <c r="T7" s="36">
        <v>38.85</v>
      </c>
      <c r="U7" s="36">
        <v>706</v>
      </c>
      <c r="V7" s="36">
        <v>0.57999999999999996</v>
      </c>
      <c r="W7" s="36">
        <v>1217.24</v>
      </c>
      <c r="X7" s="36">
        <v>74.760000000000005</v>
      </c>
      <c r="Y7" s="36">
        <v>55.49</v>
      </c>
      <c r="Z7" s="36">
        <v>80.12</v>
      </c>
      <c r="AA7" s="36">
        <v>70.92</v>
      </c>
      <c r="AB7" s="36">
        <v>79.08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829.64</v>
      </c>
      <c r="BF7" s="36">
        <v>850.53</v>
      </c>
      <c r="BG7" s="36">
        <v>826.26</v>
      </c>
      <c r="BH7" s="36">
        <v>747.9</v>
      </c>
      <c r="BI7" s="36">
        <v>494.3</v>
      </c>
      <c r="BJ7" s="36">
        <v>1764.87</v>
      </c>
      <c r="BK7" s="36">
        <v>1622.51</v>
      </c>
      <c r="BL7" s="36">
        <v>1569.13</v>
      </c>
      <c r="BM7" s="36">
        <v>1436</v>
      </c>
      <c r="BN7" s="36">
        <v>1390.86</v>
      </c>
      <c r="BO7" s="36">
        <v>1457.06</v>
      </c>
      <c r="BP7" s="36">
        <v>95.55</v>
      </c>
      <c r="BQ7" s="36">
        <v>42.33</v>
      </c>
      <c r="BR7" s="36">
        <v>78.3</v>
      </c>
      <c r="BS7" s="36">
        <v>86.47</v>
      </c>
      <c r="BT7" s="36">
        <v>89.27</v>
      </c>
      <c r="BU7" s="36">
        <v>60.75</v>
      </c>
      <c r="BV7" s="36">
        <v>62.83</v>
      </c>
      <c r="BW7" s="36">
        <v>64.63</v>
      </c>
      <c r="BX7" s="36">
        <v>66.56</v>
      </c>
      <c r="BY7" s="36">
        <v>76.849999999999994</v>
      </c>
      <c r="BZ7" s="36">
        <v>64.73</v>
      </c>
      <c r="CA7" s="36">
        <v>155.18</v>
      </c>
      <c r="CB7" s="36">
        <v>309.95999999999998</v>
      </c>
      <c r="CC7" s="36">
        <v>165.22</v>
      </c>
      <c r="CD7" s="36">
        <v>150</v>
      </c>
      <c r="CE7" s="36">
        <v>150</v>
      </c>
      <c r="CF7" s="36">
        <v>256</v>
      </c>
      <c r="CG7" s="36">
        <v>250.43</v>
      </c>
      <c r="CH7" s="36">
        <v>245.75</v>
      </c>
      <c r="CI7" s="36">
        <v>244.29</v>
      </c>
      <c r="CJ7" s="36">
        <v>198.4</v>
      </c>
      <c r="CK7" s="36">
        <v>250.25</v>
      </c>
      <c r="CL7" s="36">
        <v>38.43</v>
      </c>
      <c r="CM7" s="36">
        <v>24.74</v>
      </c>
      <c r="CN7" s="36">
        <v>23.8</v>
      </c>
      <c r="CO7" s="36">
        <v>46.86</v>
      </c>
      <c r="CP7" s="36">
        <v>45.99</v>
      </c>
      <c r="CQ7" s="36">
        <v>41.59</v>
      </c>
      <c r="CR7" s="36">
        <v>42.31</v>
      </c>
      <c r="CS7" s="36">
        <v>43.65</v>
      </c>
      <c r="CT7" s="36">
        <v>43.58</v>
      </c>
      <c r="CU7" s="36">
        <v>39.25</v>
      </c>
      <c r="CV7" s="36">
        <v>40.31</v>
      </c>
      <c r="CW7" s="36">
        <v>97.7</v>
      </c>
      <c r="CX7" s="36">
        <v>96.43</v>
      </c>
      <c r="CY7" s="36">
        <v>96.36</v>
      </c>
      <c r="CZ7" s="36">
        <v>98.05</v>
      </c>
      <c r="DA7" s="36">
        <v>97.59</v>
      </c>
      <c r="DB7" s="36">
        <v>80.47</v>
      </c>
      <c r="DC7" s="36">
        <v>81.3</v>
      </c>
      <c r="DD7" s="36">
        <v>82.2</v>
      </c>
      <c r="DE7" s="36">
        <v>82.35</v>
      </c>
      <c r="DF7" s="36">
        <v>86.43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1.8</v>
      </c>
      <c r="EE7" s="36">
        <v>0.7</v>
      </c>
      <c r="EF7" s="36">
        <v>0.67</v>
      </c>
      <c r="EG7" s="36">
        <v>0</v>
      </c>
      <c r="EH7" s="36">
        <v>0.63</v>
      </c>
      <c r="EI7" s="36">
        <v>0.1</v>
      </c>
      <c r="EJ7" s="36">
        <v>0.11</v>
      </c>
      <c r="EK7" s="36">
        <v>0.05</v>
      </c>
      <c r="EL7" s="36">
        <v>0.04</v>
      </c>
      <c r="EM7" s="36">
        <v>0.08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2017-02-15T11:45:55Z</cp:lastPrinted>
  <dcterms:created xsi:type="dcterms:W3CDTF">2017-02-08T02:59:50Z</dcterms:created>
  <dcterms:modified xsi:type="dcterms:W3CDTF">2017-02-15T23:40:34Z</dcterms:modified>
  <cp:category/>
</cp:coreProperties>
</file>