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33_●千代田町            ※\【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<sst xmlns="http://schemas.openxmlformats.org/spreadsheetml/2006/main" count="226" uniqueCount="111">
  <si>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</si>
  <si>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</si>
  <si>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</si>
  <si>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</si>
  <si>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</si>
  <si>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</si>
  <si>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</si>
  <si>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</si>
  <si>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</si>
  <si>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</si>
  <si>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</si>
  <si>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</si>
  <si>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</si>
  <si>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</si>
  <si>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</si>
  <si>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</si>
  <si>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</si>
  <si>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</si>
  <si>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</si>
  <si>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</si>
  <si>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</si>
  <si>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</si>
  <si>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</si>
  <si>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</si>
  <si>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</si>
  <si>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</si>
  <si>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</si>
  <si>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</si>
  <si>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</si>
  <si>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</si>
  <si>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</si>
  <si>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</si>
  <si>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</si>
  <si>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</si>
  <si>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</si>
  <si>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</si>
  <si>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</si>
  <si>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</si>
  <si>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</si>
  <si>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</si>
  <si>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</si>
  <si>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</si>
  <si>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</si>
  <si>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</si>
  <si>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</si>
  <si>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</si>
  <si>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</si>
  <si>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</si>
  <si>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</si>
  <si>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</si>
  <si>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</si>
  <si>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</si>
  <si>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</si>
  <si>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</si>
  <si>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</si>
  <si>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</si>
  <si>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</si>
  <si>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</si>
  <si>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</si>
  <si>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</si>
  <si>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</si>
  <si>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</si>
  <si>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</si>
  <si>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</si>
  <si>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</si>
  <si>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</si>
  <si>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</si>
  <si>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</si>
  <si>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</si>
  <si>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</si>
  <si>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</si>
  <si>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</si>
  <si>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</si>
  <si>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</si>
  <si>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</si>
  <si>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</si>
  <si>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</si>
  <si>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</si>
  <si>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</si>
  <si>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</si>
  <si>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</si>
  <si>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</si>
  <si>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</si>
  <si>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</si>
  <si>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</si>
  <si>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</si>
  <si>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</si>
  <si>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</si>
  <si>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</si>
  <si>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</si>
  <si>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</si>
  <si>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</si>
  <si>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</si>
  <si>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</si>
  <si>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</si>
  <si>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</si>
  <si>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千代田町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</si>
  <si>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</si>
  <si>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</si>
  <si>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</si>
  <si>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</si>
  <si>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</si>
  <si>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</si>
  <si>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</si>
  <si>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</si>
  <si>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</si>
  <si>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</si>
  <si>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</si>
  <si>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収益的収支比率は一般会計からの繰入金もあることから黒字経営となっている。
企業債の残高においても元金償還額相当分の借り入れとし、起債残高が増加しないような対応をしている。
経費回収率については供用開始後間もないため接続率が低く料金収入が少額となっているが、接続工事に対する補助制度を新設し水洗化率を向上させ収入の増加を図り経営の安定化に努めたい。
汚水処理原価及び水洗化率に対しても同様の理由である。
</t>
    <rPh sb="0" eb="3">
      <t>シュウエキテキ</t>
    </rPh>
    <rPh sb="3" eb="5">
      <t>シュウシ</t>
    </rPh>
    <rPh sb="5" eb="7">
      <t>ヒリツ</t>
    </rPh>
    <rPh sb="8" eb="10">
      <t>イッパン</t>
    </rPh>
    <rPh sb="10" eb="12">
      <t>カイケイ</t>
    </rPh>
    <rPh sb="15" eb="17">
      <t>クリイレ</t>
    </rPh>
    <rPh sb="17" eb="18">
      <t>キン</t>
    </rPh>
    <rPh sb="25" eb="27">
      <t>クロジ</t>
    </rPh>
    <rPh sb="27" eb="29">
      <t>ケイエイ</t>
    </rPh>
    <rPh sb="38" eb="40">
      <t>キギョウ</t>
    </rPh>
    <rPh sb="40" eb="41">
      <t>サイ</t>
    </rPh>
    <rPh sb="42" eb="44">
      <t>ザンダカ</t>
    </rPh>
    <rPh sb="49" eb="51">
      <t>ガンキン</t>
    </rPh>
    <rPh sb="51" eb="53">
      <t>ショウカン</t>
    </rPh>
    <rPh sb="53" eb="54">
      <t>ガク</t>
    </rPh>
    <rPh sb="54" eb="57">
      <t>ソウトウブン</t>
    </rPh>
    <rPh sb="58" eb="59">
      <t>カ</t>
    </rPh>
    <rPh sb="60" eb="61">
      <t>イ</t>
    </rPh>
    <rPh sb="65" eb="67">
      <t>キサイ</t>
    </rPh>
    <rPh sb="67" eb="69">
      <t>ザンダカ</t>
    </rPh>
    <rPh sb="70" eb="72">
      <t>ゾウカ</t>
    </rPh>
    <rPh sb="78" eb="80">
      <t>タイオウ</t>
    </rPh>
    <rPh sb="88" eb="90">
      <t>ケイヒ</t>
    </rPh>
    <rPh sb="90" eb="92">
      <t>カイシュウ</t>
    </rPh>
    <rPh sb="92" eb="93">
      <t>リツ</t>
    </rPh>
    <rPh sb="98" eb="100">
      <t>キョウヨウ</t>
    </rPh>
    <rPh sb="102" eb="103">
      <t>ゴ</t>
    </rPh>
    <rPh sb="146" eb="148">
      <t>スイセン</t>
    </rPh>
    <rPh sb="148" eb="149">
      <t>カ</t>
    </rPh>
    <rPh sb="149" eb="150">
      <t>リツ</t>
    </rPh>
    <rPh sb="151" eb="153">
      <t>コウジョウ</t>
    </rPh>
    <rPh sb="155" eb="157">
      <t>シュウニュウ</t>
    </rPh>
    <rPh sb="158" eb="160">
      <t>ゾウカ</t>
    </rPh>
    <rPh sb="161" eb="162">
      <t>ハカ</t>
    </rPh>
    <rPh sb="163" eb="165">
      <t>ケイエイ</t>
    </rPh>
    <rPh sb="166" eb="169">
      <t>アンテイカ</t>
    </rPh>
    <rPh sb="170" eb="171">
      <t>ツト</t>
    </rPh>
    <rPh sb="177" eb="179">
      <t>オスイ</t>
    </rPh>
    <rPh sb="179" eb="181">
      <t>ショリ</t>
    </rPh>
    <rPh sb="181" eb="183">
      <t>ゲンカ</t>
    </rPh>
    <rPh sb="183" eb="184">
      <t>オヨ</t>
    </rPh>
    <rPh sb="185" eb="188">
      <t>スイセンカ</t>
    </rPh>
    <rPh sb="188" eb="189">
      <t>リツ</t>
    </rPh>
    <rPh sb="190" eb="191">
      <t>タイ</t>
    </rPh>
    <rPh sb="194" eb="196">
      <t>ドウヨウ</t>
    </rPh>
    <rPh sb="197" eb="199">
      <t>リユウ</t>
    </rPh>
    <phoneticPr fontId="4"/>
  </si>
  <si>
    <t>平成５年度から下水道事業に着手し、２４年を迎えようとしている。平成２５年度において硫化水素懸念箇所としてＴＶカメラによる調査を行ったが硫化水素及び腐食の発生は確認されず、管路自体は健全な状態と思われるが、今後も調査を行い適切な更新が行われるよう心掛けたい。</t>
    <rPh sb="0" eb="2">
      <t>ヘイセイ</t>
    </rPh>
    <rPh sb="3" eb="5">
      <t>ネンド</t>
    </rPh>
    <rPh sb="7" eb="9">
      <t>ゲスイ</t>
    </rPh>
    <rPh sb="9" eb="10">
      <t>ドウ</t>
    </rPh>
    <rPh sb="10" eb="12">
      <t>ジギョウ</t>
    </rPh>
    <rPh sb="13" eb="15">
      <t>チャクシュ</t>
    </rPh>
    <rPh sb="19" eb="20">
      <t>ネン</t>
    </rPh>
    <rPh sb="21" eb="22">
      <t>ムカ</t>
    </rPh>
    <rPh sb="31" eb="32">
      <t>ヘイ</t>
    </rPh>
    <rPh sb="32" eb="33">
      <t>ナリ</t>
    </rPh>
    <rPh sb="35" eb="37">
      <t>ネンド</t>
    </rPh>
    <rPh sb="41" eb="43">
      <t>リュウカ</t>
    </rPh>
    <rPh sb="43" eb="45">
      <t>スイソ</t>
    </rPh>
    <rPh sb="45" eb="47">
      <t>ケネン</t>
    </rPh>
    <rPh sb="47" eb="49">
      <t>カショ</t>
    </rPh>
    <rPh sb="60" eb="62">
      <t>チョウサ</t>
    </rPh>
    <rPh sb="63" eb="64">
      <t>オコナ</t>
    </rPh>
    <rPh sb="67" eb="69">
      <t>リュウカ</t>
    </rPh>
    <rPh sb="69" eb="71">
      <t>スイソ</t>
    </rPh>
    <rPh sb="71" eb="72">
      <t>オヨ</t>
    </rPh>
    <rPh sb="73" eb="75">
      <t>フショク</t>
    </rPh>
    <rPh sb="76" eb="78">
      <t>ハッセイ</t>
    </rPh>
    <rPh sb="79" eb="81">
      <t>カクニン</t>
    </rPh>
    <rPh sb="85" eb="87">
      <t>カンロ</t>
    </rPh>
    <rPh sb="87" eb="89">
      <t>ジタイ</t>
    </rPh>
    <rPh sb="90" eb="92">
      <t>ケンゼン</t>
    </rPh>
    <rPh sb="93" eb="95">
      <t>ジョウタイ</t>
    </rPh>
    <rPh sb="96" eb="97">
      <t>オモ</t>
    </rPh>
    <rPh sb="102" eb="104">
      <t>コンゴ</t>
    </rPh>
    <rPh sb="105" eb="107">
      <t>チョウサ</t>
    </rPh>
    <rPh sb="108" eb="109">
      <t>オコナ</t>
    </rPh>
    <rPh sb="110" eb="112">
      <t>テキセツ</t>
    </rPh>
    <rPh sb="113" eb="115">
      <t>コウシン</t>
    </rPh>
    <rPh sb="116" eb="117">
      <t>オコナ</t>
    </rPh>
    <rPh sb="122" eb="124">
      <t>ココロガ</t>
    </rPh>
    <phoneticPr fontId="4"/>
  </si>
  <si>
    <t>収益的収支比率は一般会計からの繰入金もあることから黒字経営となっているが、経費回収率については、供用開始後間もないため接続率が低く料金収入が少額となっているため、接続工事に対する補助制度を新設し水洗化率を向上させ収入の増加を図り経営の安定化に努めたい。
また、老朽化対策については、管路自体は健全な状態と思われるが、今後も調査を行い適切な更新が行われるよう心掛けたい。
地方公営企業会計の法的化が進んでいる中において健全な企業運営が行えるよう早期の整備完了及び財源の確保に努めていきたい。</t>
    <rPh sb="131" eb="134">
      <t>ロウキュウカ</t>
    </rPh>
    <rPh sb="134" eb="136">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</si>
</sst>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432248"/>
        <c:axId val="1094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0.11</c:v>
                </c:pt>
              </c:numCache>
            </c:numRef>
          </c:val>
          <c:smooth val="0"/>
        </c:ser>
        <c:dLbls>
          <c:showLegendKey val="0"/>
          <c:showVal val="0"/>
          <c:showCatName val="0"/>
          <c:showSerName val="0"/>
          <c:showPercent val="0"/>
          <c:showBubbleSize val="0"/>
        </c:dLbls>
        <c:marker val="1"/>
        <c:smooth val="0"/>
        <c:axId val="109432248"/>
        <c:axId val="109432640"/>
      </c:lineChart>
      <c:dateAx>
        <c:axId val="109432248"/>
        <c:scaling>
          <c:orientation val="minMax"/>
        </c:scaling>
        <c:delete val="1"/>
        <c:axPos val="b"/>
        <c:numFmt formatCode="ge" sourceLinked="1"/>
        <c:majorTickMark val="none"/>
        <c:minorTickMark val="none"/>
        <c:tickLblPos val="none"/>
        <c:crossAx val="109432640"/>
        <c:crosses val="autoZero"/>
        <c:auto val="1"/>
        <c:lblOffset val="100"/>
        <c:baseTimeUnit val="years"/>
      </c:dateAx>
      <c:valAx>
        <c:axId val="1094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3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2086840"/>
        <c:axId val="2420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54.67</c:v>
                </c:pt>
              </c:numCache>
            </c:numRef>
          </c:val>
          <c:smooth val="0"/>
        </c:ser>
        <c:dLbls>
          <c:showLegendKey val="0"/>
          <c:showVal val="0"/>
          <c:showCatName val="0"/>
          <c:showSerName val="0"/>
          <c:showPercent val="0"/>
          <c:showBubbleSize val="0"/>
        </c:dLbls>
        <c:marker val="1"/>
        <c:smooth val="0"/>
        <c:axId val="242086840"/>
        <c:axId val="242087232"/>
      </c:lineChart>
      <c:dateAx>
        <c:axId val="242086840"/>
        <c:scaling>
          <c:orientation val="minMax"/>
        </c:scaling>
        <c:delete val="1"/>
        <c:axPos val="b"/>
        <c:numFmt formatCode="ge" sourceLinked="1"/>
        <c:majorTickMark val="none"/>
        <c:minorTickMark val="none"/>
        <c:tickLblPos val="none"/>
        <c:crossAx val="242087232"/>
        <c:crosses val="autoZero"/>
        <c:auto val="1"/>
        <c:lblOffset val="100"/>
        <c:baseTimeUnit val="years"/>
      </c:dateAx>
      <c:valAx>
        <c:axId val="2420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8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52.31</c:v>
                </c:pt>
                <c:pt idx="1">
                  <c:v>54.69</c:v>
                </c:pt>
                <c:pt idx="2">
                  <c:v>55.49</c:v>
                </c:pt>
                <c:pt idx="3">
                  <c:v>53.57</c:v>
                </c:pt>
                <c:pt idx="4">
                  <c:v>53.95</c:v>
                </c:pt>
              </c:numCache>
            </c:numRef>
          </c:val>
        </c:ser>
        <c:dLbls>
          <c:showLegendKey val="0"/>
          <c:showVal val="0"/>
          <c:showCatName val="0"/>
          <c:showSerName val="0"/>
          <c:showPercent val="0"/>
          <c:showBubbleSize val="0"/>
        </c:dLbls>
        <c:gapWidth val="150"/>
        <c:axId val="242088408"/>
        <c:axId val="24208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83.8</c:v>
                </c:pt>
              </c:numCache>
            </c:numRef>
          </c:val>
          <c:smooth val="0"/>
        </c:ser>
        <c:dLbls>
          <c:showLegendKey val="0"/>
          <c:showVal val="0"/>
          <c:showCatName val="0"/>
          <c:showSerName val="0"/>
          <c:showPercent val="0"/>
          <c:showBubbleSize val="0"/>
        </c:dLbls>
        <c:marker val="1"/>
        <c:smooth val="0"/>
        <c:axId val="242088408"/>
        <c:axId val="242088800"/>
      </c:lineChart>
      <c:dateAx>
        <c:axId val="242088408"/>
        <c:scaling>
          <c:orientation val="minMax"/>
        </c:scaling>
        <c:delete val="1"/>
        <c:axPos val="b"/>
        <c:numFmt formatCode="ge" sourceLinked="1"/>
        <c:majorTickMark val="none"/>
        <c:minorTickMark val="none"/>
        <c:tickLblPos val="none"/>
        <c:crossAx val="242088800"/>
        <c:crosses val="autoZero"/>
        <c:auto val="1"/>
        <c:lblOffset val="100"/>
        <c:baseTimeUnit val="years"/>
      </c:dateAx>
      <c:valAx>
        <c:axId val="24208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8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104.5</c:v>
                </c:pt>
                <c:pt idx="1">
                  <c:v>104.64</c:v>
                </c:pt>
                <c:pt idx="2">
                  <c:v>101.97</c:v>
                </c:pt>
                <c:pt idx="3">
                  <c:v>101.57</c:v>
                </c:pt>
                <c:pt idx="4">
                  <c:v>107.94</c:v>
                </c:pt>
              </c:numCache>
            </c:numRef>
          </c:val>
        </c:ser>
        <c:dLbls>
          <c:showLegendKey val="0"/>
          <c:showVal val="0"/>
          <c:showCatName val="0"/>
          <c:showSerName val="0"/>
          <c:showPercent val="0"/>
          <c:showBubbleSize val="0"/>
        </c:dLbls>
        <c:gapWidth val="150"/>
        <c:axId val="109433816"/>
        <c:axId val="14698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433816"/>
        <c:axId val="146988488"/>
      </c:lineChart>
      <c:dateAx>
        <c:axId val="109433816"/>
        <c:scaling>
          <c:orientation val="minMax"/>
        </c:scaling>
        <c:delete val="1"/>
        <c:axPos val="b"/>
        <c:numFmt formatCode="ge" sourceLinked="1"/>
        <c:majorTickMark val="none"/>
        <c:minorTickMark val="none"/>
        <c:tickLblPos val="none"/>
        <c:crossAx val="146988488"/>
        <c:crosses val="autoZero"/>
        <c:auto val="1"/>
        <c:lblOffset val="100"/>
        <c:baseTimeUnit val="years"/>
      </c:dateAx>
      <c:valAx>
        <c:axId val="14698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3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466592"/>
        <c:axId val="147466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466592"/>
        <c:axId val="147466984"/>
      </c:lineChart>
      <c:dateAx>
        <c:axId val="147466592"/>
        <c:scaling>
          <c:orientation val="minMax"/>
        </c:scaling>
        <c:delete val="1"/>
        <c:axPos val="b"/>
        <c:numFmt formatCode="ge" sourceLinked="1"/>
        <c:majorTickMark val="none"/>
        <c:minorTickMark val="none"/>
        <c:tickLblPos val="none"/>
        <c:crossAx val="147466984"/>
        <c:crosses val="autoZero"/>
        <c:auto val="1"/>
        <c:lblOffset val="100"/>
        <c:baseTimeUnit val="years"/>
      </c:dateAx>
      <c:valAx>
        <c:axId val="14746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468160"/>
        <c:axId val="14746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468160"/>
        <c:axId val="147468552"/>
      </c:lineChart>
      <c:dateAx>
        <c:axId val="147468160"/>
        <c:scaling>
          <c:orientation val="minMax"/>
        </c:scaling>
        <c:delete val="1"/>
        <c:axPos val="b"/>
        <c:numFmt formatCode="ge" sourceLinked="1"/>
        <c:majorTickMark val="none"/>
        <c:minorTickMark val="none"/>
        <c:tickLblPos val="none"/>
        <c:crossAx val="147468552"/>
        <c:crosses val="autoZero"/>
        <c:auto val="1"/>
        <c:lblOffset val="100"/>
        <c:baseTimeUnit val="years"/>
      </c:dateAx>
      <c:valAx>
        <c:axId val="14746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792592"/>
        <c:axId val="14779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792592"/>
        <c:axId val="147792984"/>
      </c:lineChart>
      <c:dateAx>
        <c:axId val="147792592"/>
        <c:scaling>
          <c:orientation val="minMax"/>
        </c:scaling>
        <c:delete val="1"/>
        <c:axPos val="b"/>
        <c:numFmt formatCode="ge" sourceLinked="1"/>
        <c:majorTickMark val="none"/>
        <c:minorTickMark val="none"/>
        <c:tickLblPos val="none"/>
        <c:crossAx val="147792984"/>
        <c:crosses val="autoZero"/>
        <c:auto val="1"/>
        <c:lblOffset val="100"/>
        <c:baseTimeUnit val="years"/>
      </c:dateAx>
      <c:valAx>
        <c:axId val="14779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9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794160"/>
        <c:axId val="14779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794160"/>
        <c:axId val="147794552"/>
      </c:lineChart>
      <c:dateAx>
        <c:axId val="147794160"/>
        <c:scaling>
          <c:orientation val="minMax"/>
        </c:scaling>
        <c:delete val="1"/>
        <c:axPos val="b"/>
        <c:numFmt formatCode="ge" sourceLinked="1"/>
        <c:majorTickMark val="none"/>
        <c:minorTickMark val="none"/>
        <c:tickLblPos val="none"/>
        <c:crossAx val="147794552"/>
        <c:crosses val="autoZero"/>
        <c:auto val="1"/>
        <c:lblOffset val="100"/>
        <c:baseTimeUnit val="years"/>
      </c:dateAx>
      <c:valAx>
        <c:axId val="14779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9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46.56</c:v>
                </c:pt>
                <c:pt idx="1">
                  <c:v>42.33</c:v>
                </c:pt>
                <c:pt idx="2">
                  <c:v>37.89</c:v>
                </c:pt>
                <c:pt idx="3">
                  <c:v>35.21</c:v>
                </c:pt>
                <c:pt idx="4">
                  <c:v>30.93</c:v>
                </c:pt>
              </c:numCache>
            </c:numRef>
          </c:val>
        </c:ser>
        <c:dLbls>
          <c:showLegendKey val="0"/>
          <c:showVal val="0"/>
          <c:showCatName val="0"/>
          <c:showSerName val="0"/>
          <c:showPercent val="0"/>
          <c:showBubbleSize val="0"/>
        </c:dLbls>
        <c:gapWidth val="150"/>
        <c:axId val="147795728"/>
        <c:axId val="147796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1118.56</c:v>
                </c:pt>
              </c:numCache>
            </c:numRef>
          </c:val>
          <c:smooth val="0"/>
        </c:ser>
        <c:dLbls>
          <c:showLegendKey val="0"/>
          <c:showVal val="0"/>
          <c:showCatName val="0"/>
          <c:showSerName val="0"/>
          <c:showPercent val="0"/>
          <c:showBubbleSize val="0"/>
        </c:dLbls>
        <c:marker val="1"/>
        <c:smooth val="0"/>
        <c:axId val="147795728"/>
        <c:axId val="147796120"/>
      </c:lineChart>
      <c:dateAx>
        <c:axId val="147795728"/>
        <c:scaling>
          <c:orientation val="minMax"/>
        </c:scaling>
        <c:delete val="1"/>
        <c:axPos val="b"/>
        <c:numFmt formatCode="ge" sourceLinked="1"/>
        <c:majorTickMark val="none"/>
        <c:minorTickMark val="none"/>
        <c:tickLblPos val="none"/>
        <c:crossAx val="147796120"/>
        <c:crosses val="autoZero"/>
        <c:auto val="1"/>
        <c:lblOffset val="100"/>
        <c:baseTimeUnit val="years"/>
      </c:dateAx>
      <c:valAx>
        <c:axId val="14779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9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103.66</c:v>
                </c:pt>
                <c:pt idx="1">
                  <c:v>128.27000000000001</c:v>
                </c:pt>
                <c:pt idx="2">
                  <c:v>75.28</c:v>
                </c:pt>
                <c:pt idx="3">
                  <c:v>80.5</c:v>
                </c:pt>
                <c:pt idx="4">
                  <c:v>74.819999999999993</c:v>
                </c:pt>
              </c:numCache>
            </c:numRef>
          </c:val>
        </c:ser>
        <c:dLbls>
          <c:showLegendKey val="0"/>
          <c:showVal val="0"/>
          <c:showCatName val="0"/>
          <c:showSerName val="0"/>
          <c:showPercent val="0"/>
          <c:showBubbleSize val="0"/>
        </c:dLbls>
        <c:gapWidth val="150"/>
        <c:axId val="241930880"/>
        <c:axId val="24193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72.33</c:v>
                </c:pt>
              </c:numCache>
            </c:numRef>
          </c:val>
          <c:smooth val="0"/>
        </c:ser>
        <c:dLbls>
          <c:showLegendKey val="0"/>
          <c:showVal val="0"/>
          <c:showCatName val="0"/>
          <c:showSerName val="0"/>
          <c:showPercent val="0"/>
          <c:showBubbleSize val="0"/>
        </c:dLbls>
        <c:marker val="1"/>
        <c:smooth val="0"/>
        <c:axId val="241930880"/>
        <c:axId val="241931272"/>
      </c:lineChart>
      <c:dateAx>
        <c:axId val="241930880"/>
        <c:scaling>
          <c:orientation val="minMax"/>
        </c:scaling>
        <c:delete val="1"/>
        <c:axPos val="b"/>
        <c:numFmt formatCode="ge" sourceLinked="1"/>
        <c:majorTickMark val="none"/>
        <c:minorTickMark val="none"/>
        <c:tickLblPos val="none"/>
        <c:crossAx val="241931272"/>
        <c:crosses val="autoZero"/>
        <c:auto val="1"/>
        <c:lblOffset val="100"/>
        <c:baseTimeUnit val="years"/>
      </c:dateAx>
      <c:valAx>
        <c:axId val="24193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9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175.87</c:v>
                </c:pt>
                <c:pt idx="1">
                  <c:v>143.02000000000001</c:v>
                </c:pt>
                <c:pt idx="2">
                  <c:v>242.68</c:v>
                </c:pt>
                <c:pt idx="3">
                  <c:v>232.52</c:v>
                </c:pt>
                <c:pt idx="4">
                  <c:v>250.97</c:v>
                </c:pt>
              </c:numCache>
            </c:numRef>
          </c:val>
        </c:ser>
        <c:dLbls>
          <c:showLegendKey val="0"/>
          <c:showVal val="0"/>
          <c:showCatName val="0"/>
          <c:showSerName val="0"/>
          <c:showPercent val="0"/>
          <c:showBubbleSize val="0"/>
        </c:dLbls>
        <c:gapWidth val="150"/>
        <c:axId val="241932448"/>
        <c:axId val="24193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215.28</c:v>
                </c:pt>
              </c:numCache>
            </c:numRef>
          </c:val>
          <c:smooth val="0"/>
        </c:ser>
        <c:dLbls>
          <c:showLegendKey val="0"/>
          <c:showVal val="0"/>
          <c:showCatName val="0"/>
          <c:showSerName val="0"/>
          <c:showPercent val="0"/>
          <c:showBubbleSize val="0"/>
        </c:dLbls>
        <c:marker val="1"/>
        <c:smooth val="0"/>
        <c:axId val="241932448"/>
        <c:axId val="241932840"/>
      </c:lineChart>
      <c:dateAx>
        <c:axId val="241932448"/>
        <c:scaling>
          <c:orientation val="minMax"/>
        </c:scaling>
        <c:delete val="1"/>
        <c:axPos val="b"/>
        <c:numFmt formatCode="ge" sourceLinked="1"/>
        <c:majorTickMark val="none"/>
        <c:minorTickMark val="none"/>
        <c:tickLblPos val="none"/>
        <c:crossAx val="241932840"/>
        <c:crosses val="autoZero"/>
        <c:auto val="1"/>
        <c:lblOffset val="100"/>
        <c:baseTimeUnit val="years"/>
      </c:dateAx>
      <c:valAx>
        <c:axId val="24193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9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千代田町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11627</v>
      </c>
      <c r="AM8" s="47"/>
      <c r="AN8" s="47"/>
      <c r="AO8" s="47"/>
      <c r="AP8" s="47"/>
      <c r="AQ8" s="47"/>
      <c r="AR8" s="47"/>
      <c r="AS8" s="47"/>
      <c r="AT8" s="43">
        <f>データ!S6</f>
        <v>21.73</v>
      </c>
      <c r="AU8" s="43"/>
      <c r="AV8" s="43"/>
      <c r="AW8" s="43"/>
      <c r="AX8" s="43"/>
      <c r="AY8" s="43"/>
      <c r="AZ8" s="43"/>
      <c r="BA8" s="43"/>
      <c r="BB8" s="43">
        <f>データ!T6</f>
        <v>535.07000000000005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25.45</v>
      </c>
      <c r="Q10" s="43"/>
      <c r="R10" s="43"/>
      <c r="S10" s="43"/>
      <c r="T10" s="43"/>
      <c r="U10" s="43"/>
      <c r="V10" s="43"/>
      <c r="W10" s="43">
        <f>データ!P6</f>
        <v>89.51</v>
      </c>
      <c r="X10" s="43"/>
      <c r="Y10" s="43"/>
      <c r="Z10" s="43"/>
      <c r="AA10" s="43"/>
      <c r="AB10" s="43"/>
      <c r="AC10" s="43"/>
      <c r="AD10" s="47">
        <f>データ!Q6</f>
        <v>3510</v>
      </c>
      <c r="AE10" s="47"/>
      <c r="AF10" s="47"/>
      <c r="AG10" s="47"/>
      <c r="AH10" s="47"/>
      <c r="AI10" s="47"/>
      <c r="AJ10" s="47"/>
      <c r="AK10" s="2"/>
      <c r="AL10" s="47">
        <f>データ!U6</f>
        <v>2962</v>
      </c>
      <c r="AM10" s="47"/>
      <c r="AN10" s="47"/>
      <c r="AO10" s="47"/>
      <c r="AP10" s="47"/>
      <c r="AQ10" s="47"/>
      <c r="AR10" s="47"/>
      <c r="AS10" s="47"/>
      <c r="AT10" s="43">
        <f>データ!V6</f>
        <v>1.03</v>
      </c>
      <c r="AU10" s="43"/>
      <c r="AV10" s="43"/>
      <c r="AW10" s="43"/>
      <c r="AX10" s="43"/>
      <c r="AY10" s="43"/>
      <c r="AZ10" s="43"/>
      <c r="BA10" s="43"/>
      <c r="BB10" s="43">
        <f>データ!W6</f>
        <v>2875.73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105236</v>
      </c>
      <c r="D6" s="31">
        <f t="shared" si="3"/>
        <v>47</v>
      </c>
      <c r="E6" s="31">
        <f t="shared" si="3"/>
        <v>17</v>
      </c>
      <c r="F6" s="31">
        <f t="shared" si="3"/>
        <v>1</v>
      </c>
      <c r="G6" s="31">
        <f t="shared" si="3"/>
        <v>0</v>
      </c>
      <c r="H6" s="31" t="str">
        <f t="shared" si="3"/>
        <v>群馬県　千代田町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25.45</v>
      </c>
      <c r="P6" s="32">
        <f t="shared" si="3"/>
        <v>89.51</v>
      </c>
      <c r="Q6" s="32">
        <f t="shared" si="3"/>
        <v>3510</v>
      </c>
      <c r="R6" s="32">
        <f t="shared" si="3"/>
        <v>11627</v>
      </c>
      <c r="S6" s="32">
        <f t="shared" si="3"/>
        <v>21.73</v>
      </c>
      <c r="T6" s="32">
        <f t="shared" si="3"/>
        <v>535.07000000000005</v>
      </c>
      <c r="U6" s="32">
        <f t="shared" si="3"/>
        <v>2962</v>
      </c>
      <c r="V6" s="32">
        <f t="shared" si="3"/>
        <v>1.03</v>
      </c>
      <c r="W6" s="32">
        <f t="shared" si="3"/>
        <v>2875.73</v>
      </c>
      <c r="X6" s="33">
        <f>IF(X7="",NA(),X7)</f>
        <v>104.5</v>
      </c>
      <c r="Y6" s="33">
        <f t="shared" ref="Y6:AG6" si="4">IF(Y7="",NA(),Y7)</f>
        <v>104.64</v>
      </c>
      <c r="Z6" s="33">
        <f t="shared" si="4"/>
        <v>101.97</v>
      </c>
      <c r="AA6" s="33">
        <f t="shared" si="4"/>
        <v>101.57</v>
      </c>
      <c r="AB6" s="33">
        <f t="shared" si="4"/>
        <v>107.94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46.56</v>
      </c>
      <c r="BF6" s="33">
        <f t="shared" ref="BF6:BN6" si="7">IF(BF7="",NA(),BF7)</f>
        <v>42.33</v>
      </c>
      <c r="BG6" s="33">
        <f t="shared" si="7"/>
        <v>37.89</v>
      </c>
      <c r="BH6" s="33">
        <f t="shared" si="7"/>
        <v>35.21</v>
      </c>
      <c r="BI6" s="33">
        <f t="shared" si="7"/>
        <v>30.93</v>
      </c>
      <c r="BJ6" s="33">
        <f t="shared" si="7"/>
        <v>1749.66</v>
      </c>
      <c r="BK6" s="33">
        <f t="shared" si="7"/>
        <v>1574.53</v>
      </c>
      <c r="BL6" s="33">
        <f t="shared" si="7"/>
        <v>1506.51</v>
      </c>
      <c r="BM6" s="33">
        <f t="shared" si="7"/>
        <v>1315.67</v>
      </c>
      <c r="BN6" s="33">
        <f t="shared" si="7"/>
        <v>1118.56</v>
      </c>
      <c r="BO6" s="32" t="str">
        <f>IF(BO7="","",IF(BO7="-","【-】","【"&amp;SUBSTITUTE(TEXT(BO7,"#,##0.00"),"-","△")&amp;"】"))</f>
        <v>【763.62】</v>
      </c>
      <c r="BP6" s="33">
        <f>IF(BP7="",NA(),BP7)</f>
        <v>103.66</v>
      </c>
      <c r="BQ6" s="33">
        <f t="shared" ref="BQ6:BY6" si="8">IF(BQ7="",NA(),BQ7)</f>
        <v>128.27000000000001</v>
      </c>
      <c r="BR6" s="33">
        <f t="shared" si="8"/>
        <v>75.28</v>
      </c>
      <c r="BS6" s="33">
        <f t="shared" si="8"/>
        <v>80.5</v>
      </c>
      <c r="BT6" s="33">
        <f t="shared" si="8"/>
        <v>74.819999999999993</v>
      </c>
      <c r="BU6" s="33">
        <f t="shared" si="8"/>
        <v>54.46</v>
      </c>
      <c r="BV6" s="33">
        <f t="shared" si="8"/>
        <v>57.36</v>
      </c>
      <c r="BW6" s="33">
        <f t="shared" si="8"/>
        <v>57.33</v>
      </c>
      <c r="BX6" s="33">
        <f t="shared" si="8"/>
        <v>60.78</v>
      </c>
      <c r="BY6" s="33">
        <f t="shared" si="8"/>
        <v>72.33</v>
      </c>
      <c r="BZ6" s="32" t="str">
        <f>IF(BZ7="","",IF(BZ7="-","【-】","【"&amp;SUBSTITUTE(TEXT(BZ7,"#,##0.00"),"-","△")&amp;"】"))</f>
        <v>【98.53】</v>
      </c>
      <c r="CA6" s="33">
        <f>IF(CA7="",NA(),CA7)</f>
        <v>175.87</v>
      </c>
      <c r="CB6" s="33">
        <f t="shared" ref="CB6:CJ6" si="9">IF(CB7="",NA(),CB7)</f>
        <v>143.02000000000001</v>
      </c>
      <c r="CC6" s="33">
        <f t="shared" si="9"/>
        <v>242.68</v>
      </c>
      <c r="CD6" s="33">
        <f t="shared" si="9"/>
        <v>232.52</v>
      </c>
      <c r="CE6" s="33">
        <f t="shared" si="9"/>
        <v>250.97</v>
      </c>
      <c r="CF6" s="33">
        <f t="shared" si="9"/>
        <v>293.08999999999997</v>
      </c>
      <c r="CG6" s="33">
        <f t="shared" si="9"/>
        <v>279.91000000000003</v>
      </c>
      <c r="CH6" s="33">
        <f t="shared" si="9"/>
        <v>284.52999999999997</v>
      </c>
      <c r="CI6" s="33">
        <f t="shared" si="9"/>
        <v>276.26</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38.950000000000003</v>
      </c>
      <c r="CR6" s="33">
        <f t="shared" si="10"/>
        <v>40.07</v>
      </c>
      <c r="CS6" s="33">
        <f t="shared" si="10"/>
        <v>39.92</v>
      </c>
      <c r="CT6" s="33">
        <f t="shared" si="10"/>
        <v>41.63</v>
      </c>
      <c r="CU6" s="33">
        <f t="shared" si="10"/>
        <v>54.67</v>
      </c>
      <c r="CV6" s="32" t="str">
        <f>IF(CV7="","",IF(CV7="-","【-】","【"&amp;SUBSTITUTE(TEXT(CV7,"#,##0.00"),"-","△")&amp;"】"))</f>
        <v>【60.01】</v>
      </c>
      <c r="CW6" s="33">
        <f>IF(CW7="",NA(),CW7)</f>
        <v>52.31</v>
      </c>
      <c r="CX6" s="33">
        <f t="shared" ref="CX6:DF6" si="11">IF(CX7="",NA(),CX7)</f>
        <v>54.69</v>
      </c>
      <c r="CY6" s="33">
        <f t="shared" si="11"/>
        <v>55.49</v>
      </c>
      <c r="CZ6" s="33">
        <f t="shared" si="11"/>
        <v>53.57</v>
      </c>
      <c r="DA6" s="33">
        <f t="shared" si="11"/>
        <v>53.95</v>
      </c>
      <c r="DB6" s="33">
        <f t="shared" si="11"/>
        <v>65.599999999999994</v>
      </c>
      <c r="DC6" s="33">
        <f t="shared" si="11"/>
        <v>66</v>
      </c>
      <c r="DD6" s="33">
        <f t="shared" si="11"/>
        <v>65.86</v>
      </c>
      <c r="DE6" s="33">
        <f t="shared" si="11"/>
        <v>66.33</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0.11</v>
      </c>
      <c r="EN6" s="32" t="str">
        <f>IF(EN7="","",IF(EN7="-","【-】","【"&amp;SUBSTITUTE(TEXT(EN7,"#,##0.00"),"-","△")&amp;"】"))</f>
        <v>【0.23】</v>
      </c>
    </row>
    <row r="7" spans="1:144" s="34" customFormat="1">
      <c r="A7" s="26"/>
      <c r="B7" s="35">
        <v>2015</v>
      </c>
      <c r="C7" s="35">
        <v>105236</v>
      </c>
      <c r="D7" s="35">
        <v>47</v>
      </c>
      <c r="E7" s="35">
        <v>17</v>
      </c>
      <c r="F7" s="35">
        <v>1</v>
      </c>
      <c r="G7" s="35">
        <v>0</v>
      </c>
      <c r="H7" s="35" t="s">
        <v>96</v>
      </c>
      <c r="I7" s="35" t="s">
        <v>97</v>
      </c>
      <c r="J7" s="35" t="s">
        <v>98</v>
      </c>
      <c r="K7" s="35" t="s">
        <v>99</v>
      </c>
      <c r="L7" s="35" t="s">
        <v>100</v>
      </c>
      <c r="M7" s="36" t="s">
        <v>101</v>
      </c>
      <c r="N7" s="36" t="s">
        <v>102</v>
      </c>
      <c r="O7" s="36">
        <v>25.45</v>
      </c>
      <c r="P7" s="36">
        <v>89.51</v>
      </c>
      <c r="Q7" s="36">
        <v>3510</v>
      </c>
      <c r="R7" s="36">
        <v>11627</v>
      </c>
      <c r="S7" s="36">
        <v>21.73</v>
      </c>
      <c r="T7" s="36">
        <v>535.07000000000005</v>
      </c>
      <c r="U7" s="36">
        <v>2962</v>
      </c>
      <c r="V7" s="36">
        <v>1.03</v>
      </c>
      <c r="W7" s="36">
        <v>2875.73</v>
      </c>
      <c r="X7" s="36">
        <v>104.5</v>
      </c>
      <c r="Y7" s="36">
        <v>104.64</v>
      </c>
      <c r="Z7" s="36">
        <v>101.97</v>
      </c>
      <c r="AA7" s="36">
        <v>101.57</v>
      </c>
      <c r="AB7" s="36">
        <v>107.94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46.56</v>
      </c>
      <c r="BF7" s="36">
        <v>42.33</v>
      </c>
      <c r="BG7" s="36">
        <v>37.89</v>
      </c>
      <c r="BH7" s="36">
        <v>35.21</v>
      </c>
      <c r="BI7" s="36">
        <v>30.93</v>
      </c>
      <c r="BJ7" s="36">
        <v>1749.66</v>
      </c>
      <c r="BK7" s="36">
        <v>1574.53</v>
      </c>
      <c r="BL7" s="36">
        <v>1506.51</v>
      </c>
      <c r="BM7" s="36">
        <v>1315.67</v>
      </c>
      <c r="BN7" s="36">
        <v>1118.56</v>
      </c>
      <c r="BO7" s="36">
        <v>763.62</v>
      </c>
      <c r="BP7" s="36">
        <v>103.66</v>
      </c>
      <c r="BQ7" s="36">
        <v>128.27000000000001</v>
      </c>
      <c r="BR7" s="36">
        <v>75.28</v>
      </c>
      <c r="BS7" s="36">
        <v>80.5</v>
      </c>
      <c r="BT7" s="36">
        <v>74.819999999999993</v>
      </c>
      <c r="BU7" s="36">
        <v>54.46</v>
      </c>
      <c r="BV7" s="36">
        <v>57.36</v>
      </c>
      <c r="BW7" s="36">
        <v>57.33</v>
      </c>
      <c r="BX7" s="36">
        <v>60.78</v>
      </c>
      <c r="BY7" s="36">
        <v>72.33</v>
      </c>
      <c r="BZ7" s="36">
        <v>98.53</v>
      </c>
      <c r="CA7" s="36">
        <v>175.87</v>
      </c>
      <c r="CB7" s="36">
        <v>143.02000000000001</v>
      </c>
      <c r="CC7" s="36">
        <v>242.68</v>
      </c>
      <c r="CD7" s="36">
        <v>232.52</v>
      </c>
      <c r="CE7" s="36">
        <v>250.97</v>
      </c>
      <c r="CF7" s="36">
        <v>293.08999999999997</v>
      </c>
      <c r="CG7" s="36">
        <v>279.91000000000003</v>
      </c>
      <c r="CH7" s="36">
        <v>284.52999999999997</v>
      </c>
      <c r="CI7" s="36">
        <v>276.26</v>
      </c>
      <c r="CJ7" s="36">
        <v>215.28</v>
      </c>
      <c r="CK7" s="36">
        <v>139.69999999999999</v>
      </c>
      <c r="CL7" s="36" t="s">
        <v>101</v>
      </c>
      <c r="CM7" s="36" t="s">
        <v>101</v>
      </c>
      <c r="CN7" s="36" t="s">
        <v>101</v>
      </c>
      <c r="CO7" s="36" t="s">
        <v>101</v>
      </c>
      <c r="CP7" s="36" t="s">
        <v>101</v>
      </c>
      <c r="CQ7" s="36">
        <v>38.950000000000003</v>
      </c>
      <c r="CR7" s="36">
        <v>40.07</v>
      </c>
      <c r="CS7" s="36">
        <v>39.92</v>
      </c>
      <c r="CT7" s="36">
        <v>41.63</v>
      </c>
      <c r="CU7" s="36">
        <v>54.67</v>
      </c>
      <c r="CV7" s="36">
        <v>60.01</v>
      </c>
      <c r="CW7" s="36">
        <v>52.31</v>
      </c>
      <c r="CX7" s="36">
        <v>54.69</v>
      </c>
      <c r="CY7" s="36">
        <v>55.49</v>
      </c>
      <c r="CZ7" s="36">
        <v>53.57</v>
      </c>
      <c r="DA7" s="36">
        <v>53.95</v>
      </c>
      <c r="DB7" s="36">
        <v>65.599999999999994</v>
      </c>
      <c r="DC7" s="36">
        <v>66</v>
      </c>
      <c r="DD7" s="36">
        <v>65.86</v>
      </c>
      <c r="DE7" s="36">
        <v>66.33</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2017-02-13T04:33:13Z</cp:lastPrinted>
  <dcterms:created xsi:type="dcterms:W3CDTF">2017-02-08T02:47:04Z</dcterms:created>
  <dcterms:modified xsi:type="dcterms:W3CDTF">2017-02-14T06:38:16Z</dcterms:modified>
  <cp:category/>
</cp:coreProperties>
</file>