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1_総務省回答\09_藤岡市\"/>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W8" i="4" s="1"/>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<sst xmlns="http://schemas.openxmlformats.org/spreadsheetml/2006/main" count="226" uniqueCount="111">
  <si>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</si>
  <si>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</si>
  <si>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</si>
  <si>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</si>
  <si>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</si>
  <si>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</si>
  <si>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</si>
  <si>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</si>
  <si>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</si>
  <si>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</si>
  <si>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</si>
  <si>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</si>
  <si>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</si>
  <si>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</si>
  <si>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</si>
  <si>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</si>
  <si>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</si>
  <si>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</si>
  <si>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</si>
  <si>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</si>
  <si>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</si>
  <si>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</si>
  <si>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</si>
  <si>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</si>
  <si>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</si>
  <si>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</si>
  <si>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</si>
  <si>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</si>
  <si>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</si>
  <si>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</si>
  <si>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</si>
  <si>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</si>
  <si>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</si>
  <si>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</si>
  <si>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</si>
  <si>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</si>
  <si>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</si>
  <si>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</si>
  <si>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</si>
  <si>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</si>
  <si>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</si>
  <si>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</si>
  <si>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</si>
  <si>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</si>
  <si>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</si>
  <si>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</si>
  <si>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</si>
  <si>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</si>
  <si>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</si>
  <si>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</si>
  <si>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</si>
  <si>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</si>
  <si>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</si>
  <si>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</si>
  <si>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</si>
  <si>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</si>
  <si>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</si>
  <si>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</si>
  <si>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</si>
  <si>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</si>
  <si>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</si>
  <si>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</si>
  <si>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</si>
  <si>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</si>
  <si>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</si>
  <si>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</si>
  <si>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</si>
  <si>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</si>
  <si>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</si>
  <si>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</si>
  <si>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</si>
  <si>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</si>
  <si>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</si>
  <si>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</si>
  <si>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</si>
  <si>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</si>
  <si>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</si>
  <si>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</si>
  <si>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</si>
  <si>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</si>
  <si>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</si>
  <si>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</si>
  <si>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</si>
  <si>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</si>
  <si>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</si>
  <si>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</si>
  <si>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</si>
  <si>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</si>
  <si>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</si>
  <si>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</si>
  <si>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</si>
  <si>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</si>
  <si>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</si>
  <si>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</si>
  <si>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</si>
  <si>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</si>
  <si>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藤岡市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</si>
  <si>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</si>
  <si>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</si>
  <si>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</si>
  <si>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</si>
  <si>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</si>
  <si>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</si>
  <si>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</si>
  <si>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</si>
  <si>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</si>
  <si>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</si>
  <si>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</si>
  <si>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当市の下水道管渠の施工開始は昭和55年で、平成27年度段階で最も古い管渠の経年は36年である。
　このことから、本市では本格的な管渠等施設の老朽化対策は現段階で必要はなく、そのための事業も行っていない。</t>
    <rPh sb="1" eb="2">
      <t>トウ</t>
    </rPh>
    <rPh sb="2" eb="3">
      <t>シ</t>
    </rPh>
    <rPh sb="4" eb="7">
      <t>ゲスイドウ</t>
    </rPh>
    <rPh sb="7" eb="9">
      <t>カンキョ</t>
    </rPh>
    <rPh sb="10" eb="12">
      <t>セコウ</t>
    </rPh>
    <rPh sb="12" eb="14">
      <t>カイシ</t>
    </rPh>
    <rPh sb="15" eb="17">
      <t>ショウワ</t>
    </rPh>
    <rPh sb="19" eb="20">
      <t>ネン</t>
    </rPh>
    <rPh sb="22" eb="24">
      <t>ヘイセイ</t>
    </rPh>
    <rPh sb="26" eb="28">
      <t>ネンド</t>
    </rPh>
    <rPh sb="28" eb="30">
      <t>ダンカイ</t>
    </rPh>
    <rPh sb="31" eb="32">
      <t>モット</t>
    </rPh>
    <rPh sb="33" eb="34">
      <t>フル</t>
    </rPh>
    <rPh sb="35" eb="37">
      <t>カンキョ</t>
    </rPh>
    <rPh sb="38" eb="40">
      <t>ケイネン</t>
    </rPh>
    <rPh sb="43" eb="44">
      <t>ネン</t>
    </rPh>
    <rPh sb="57" eb="58">
      <t>ホン</t>
    </rPh>
    <rPh sb="58" eb="59">
      <t>シ</t>
    </rPh>
    <rPh sb="61" eb="64">
      <t>ホンカクテキ</t>
    </rPh>
    <rPh sb="65" eb="67">
      <t>カンキョ</t>
    </rPh>
    <rPh sb="67" eb="68">
      <t>ナド</t>
    </rPh>
    <rPh sb="68" eb="70">
      <t>シセツ</t>
    </rPh>
    <rPh sb="71" eb="74">
      <t>ロウキュウカ</t>
    </rPh>
    <rPh sb="74" eb="76">
      <t>タイサク</t>
    </rPh>
    <rPh sb="77" eb="80">
      <t>ゲンダンカイ</t>
    </rPh>
    <rPh sb="81" eb="83">
      <t>ヒツヨウ</t>
    </rPh>
    <rPh sb="92" eb="94">
      <t>ジギョウ</t>
    </rPh>
    <rPh sb="95" eb="96">
      <t>オコナ</t>
    </rPh>
    <phoneticPr fontId="4"/>
  </si>
  <si>
    <t>　当市の下水道事業は、新設工事を中心に進めている現状にあり、供用区域は徐々に拡大しており、管渠延長も伸長してきている。
　その結果、管渠既設区域内の住宅新築や、建替え、既設浄化槽の老朽化等の原因により、公共下水道への接続件数は増加傾向にあり、下水道使用料収入もH27年度では対前年比4.3%の増加となっている。
　今後はさらに下水道接続の啓発や、使用料収入の注視、単価の検討を行いながら、安定した使用料収入を確保しながら、事業経営の健全化を推進したい。</t>
    <rPh sb="1" eb="3">
      <t>トウシ</t>
    </rPh>
    <rPh sb="4" eb="7">
      <t>ゲスイドウ</t>
    </rPh>
    <rPh sb="7" eb="9">
      <t>ジギョウ</t>
    </rPh>
    <rPh sb="11" eb="13">
      <t>シンセツ</t>
    </rPh>
    <rPh sb="13" eb="15">
      <t>コウジ</t>
    </rPh>
    <rPh sb="16" eb="18">
      <t>チュウシン</t>
    </rPh>
    <rPh sb="19" eb="20">
      <t>スス</t>
    </rPh>
    <rPh sb="24" eb="26">
      <t>ゲンジョウ</t>
    </rPh>
    <rPh sb="30" eb="32">
      <t>キョウヨウ</t>
    </rPh>
    <rPh sb="32" eb="34">
      <t>クイキ</t>
    </rPh>
    <rPh sb="35" eb="37">
      <t>ジョジョ</t>
    </rPh>
    <rPh sb="38" eb="40">
      <t>カクダイ</t>
    </rPh>
    <rPh sb="45" eb="47">
      <t>カンキョ</t>
    </rPh>
    <rPh sb="47" eb="49">
      <t>エンチョウ</t>
    </rPh>
    <rPh sb="50" eb="52">
      <t>シンチョウ</t>
    </rPh>
    <rPh sb="63" eb="65">
      <t>ケッカ</t>
    </rPh>
    <rPh sb="66" eb="68">
      <t>カンキョ</t>
    </rPh>
    <rPh sb="68" eb="70">
      <t>キセツ</t>
    </rPh>
    <rPh sb="70" eb="73">
      <t>クイキナイ</t>
    </rPh>
    <rPh sb="74" eb="76">
      <t>ジュウタク</t>
    </rPh>
    <rPh sb="76" eb="78">
      <t>シンチク</t>
    </rPh>
    <rPh sb="80" eb="82">
      <t>タテカ</t>
    </rPh>
    <rPh sb="84" eb="86">
      <t>キセツ</t>
    </rPh>
    <rPh sb="86" eb="89">
      <t>ジョウカソウ</t>
    </rPh>
    <rPh sb="90" eb="93">
      <t>ロウキュウカ</t>
    </rPh>
    <rPh sb="93" eb="94">
      <t>ナド</t>
    </rPh>
    <rPh sb="95" eb="97">
      <t>ゲンイン</t>
    </rPh>
    <rPh sb="101" eb="103">
      <t>コウキョウ</t>
    </rPh>
    <rPh sb="103" eb="106">
      <t>ゲスイドウ</t>
    </rPh>
    <rPh sb="108" eb="110">
      <t>セツゾク</t>
    </rPh>
    <rPh sb="110" eb="112">
      <t>ケンスウ</t>
    </rPh>
    <rPh sb="113" eb="115">
      <t>ゾウカ</t>
    </rPh>
    <rPh sb="115" eb="117">
      <t>ケイコウ</t>
    </rPh>
    <rPh sb="121" eb="124">
      <t>ゲスイドウ</t>
    </rPh>
    <rPh sb="124" eb="127">
      <t>シヨウリョウ</t>
    </rPh>
    <rPh sb="127" eb="129">
      <t>シュウニュウ</t>
    </rPh>
    <rPh sb="133" eb="135">
      <t>ネンド</t>
    </rPh>
    <rPh sb="137" eb="138">
      <t>タイ</t>
    </rPh>
    <rPh sb="138" eb="141">
      <t>ゼンネンヒ</t>
    </rPh>
    <rPh sb="146" eb="148">
      <t>ゾウカ</t>
    </rPh>
    <rPh sb="157" eb="159">
      <t>コンゴ</t>
    </rPh>
    <rPh sb="163" eb="166">
      <t>ゲスイドウ</t>
    </rPh>
    <rPh sb="166" eb="168">
      <t>セツゾク</t>
    </rPh>
    <rPh sb="169" eb="171">
      <t>ケイハツ</t>
    </rPh>
    <rPh sb="173" eb="176">
      <t>シヨウリョウ</t>
    </rPh>
    <rPh sb="176" eb="178">
      <t>シュウニュウ</t>
    </rPh>
    <rPh sb="179" eb="181">
      <t>チュウシ</t>
    </rPh>
    <rPh sb="182" eb="184">
      <t>タンカ</t>
    </rPh>
    <rPh sb="185" eb="187">
      <t>ケントウ</t>
    </rPh>
    <rPh sb="188" eb="189">
      <t>オコナ</t>
    </rPh>
    <rPh sb="194" eb="196">
      <t>アンテイ</t>
    </rPh>
    <rPh sb="198" eb="201">
      <t>シヨウリョウ</t>
    </rPh>
    <rPh sb="201" eb="203">
      <t>シュウニュウ</t>
    </rPh>
    <rPh sb="204" eb="206">
      <t>カクホ</t>
    </rPh>
    <rPh sb="211" eb="213">
      <t>ジギョウ</t>
    </rPh>
    <rPh sb="213" eb="215">
      <t>ケイエイ</t>
    </rPh>
    <rPh sb="216" eb="219">
      <t>ケンゼンカ</t>
    </rPh>
    <rPh sb="220" eb="222">
      <t>スイシン</t>
    </rPh>
    <phoneticPr fontId="4"/>
  </si>
  <si>
    <t>　本市の下水道事業は、供用開始から30年程度を経過しており、現在も事業の中心として行っている新設管渠の築造工事により、徐々に供用エリアの拡大と管渠の延長がなされている。
　一方で、供用区域内での世代替わりによる新規接続や、浄化槽等から切替を行う件数が増加してきており、年間有収水量に影響を受ける費用の適正性（汚水処理原価）は改善傾向にある。また、料金水準の適正性については、平均値を下回っているが、今後料金収入の推移を見守り、必要が生じた段階で使用料の改定を行い、健全性を確保したい。なお、水洗化率については、処理区域の拡大が続いており、分母となる処理区域内人口の増加に水洗便所設置人口が追い付かず、平均値を下回っているが、料金収入の推移を見守りたい。
　また、債務残高については、指標数値では毎年425～530%で推移しているが、起債残高の実額は減少傾向が続いている。</t>
    <rPh sb="86" eb="88">
      <t>イッポウ</t>
    </rPh>
    <rPh sb="90" eb="92">
      <t>キョウヨウ</t>
    </rPh>
    <rPh sb="92" eb="94">
      <t>クイキ</t>
    </rPh>
    <rPh sb="94" eb="95">
      <t>ナイ</t>
    </rPh>
    <rPh sb="97" eb="99">
      <t>セダイ</t>
    </rPh>
    <rPh sb="99" eb="100">
      <t>カ</t>
    </rPh>
    <rPh sb="105" eb="107">
      <t>シンキ</t>
    </rPh>
    <rPh sb="107" eb="109">
      <t>セツゾク</t>
    </rPh>
    <rPh sb="111" eb="114">
      <t>ジョウカソウ</t>
    </rPh>
    <rPh sb="114" eb="115">
      <t>ナド</t>
    </rPh>
    <rPh sb="117" eb="119">
      <t>キリカエ</t>
    </rPh>
    <rPh sb="120" eb="121">
      <t>オコナ</t>
    </rPh>
    <rPh sb="122" eb="124">
      <t>ケンスウ</t>
    </rPh>
    <rPh sb="125" eb="127">
      <t>ゾウカ</t>
    </rPh>
    <rPh sb="134" eb="136">
      <t>ネンカン</t>
    </rPh>
    <rPh sb="136" eb="137">
      <t>ユウ</t>
    </rPh>
    <rPh sb="137" eb="138">
      <t>シュウ</t>
    </rPh>
    <rPh sb="138" eb="140">
      <t>スイリョウ</t>
    </rPh>
    <rPh sb="141" eb="143">
      <t>エイキョウ</t>
    </rPh>
    <rPh sb="144" eb="145">
      <t>ウ</t>
    </rPh>
    <rPh sb="150" eb="152">
      <t>テキセイ</t>
    </rPh>
    <rPh sb="152" eb="153">
      <t>セイ</t>
    </rPh>
    <rPh sb="154" eb="156">
      <t>オスイ</t>
    </rPh>
    <rPh sb="156" eb="158">
      <t>ショリ</t>
    </rPh>
    <rPh sb="158" eb="160">
      <t>ゲンカ</t>
    </rPh>
    <rPh sb="173" eb="175">
      <t>リョウキン</t>
    </rPh>
    <rPh sb="175" eb="177">
      <t>スイジュン</t>
    </rPh>
    <rPh sb="178" eb="180">
      <t>テキセイ</t>
    </rPh>
    <rPh sb="180" eb="181">
      <t>セイ</t>
    </rPh>
    <rPh sb="187" eb="189">
      <t>ヘイキン</t>
    </rPh>
    <rPh sb="189" eb="190">
      <t>アタイ</t>
    </rPh>
    <rPh sb="191" eb="193">
      <t>シタマワ</t>
    </rPh>
    <rPh sb="199" eb="201">
      <t>コンゴ</t>
    </rPh>
    <rPh sb="201" eb="202">
      <t>リョウ</t>
    </rPh>
    <rPh sb="202" eb="203">
      <t>キン</t>
    </rPh>
    <rPh sb="203" eb="205">
      <t>シュウニュウ</t>
    </rPh>
    <rPh sb="206" eb="208">
      <t>スイイ</t>
    </rPh>
    <rPh sb="209" eb="211">
      <t>ミマモ</t>
    </rPh>
    <rPh sb="213" eb="215">
      <t>ヒツヨウ</t>
    </rPh>
    <rPh sb="216" eb="217">
      <t>ショウ</t>
    </rPh>
    <rPh sb="219" eb="221">
      <t>ダンカイ</t>
    </rPh>
    <rPh sb="222" eb="225">
      <t>シヨウリョウ</t>
    </rPh>
    <rPh sb="226" eb="228">
      <t>カイテイ</t>
    </rPh>
    <rPh sb="229" eb="230">
      <t>オコナ</t>
    </rPh>
    <rPh sb="232" eb="235">
      <t>ケンゼンセイ</t>
    </rPh>
    <rPh sb="236" eb="238">
      <t>カクホ</t>
    </rPh>
    <rPh sb="245" eb="248">
      <t>スイセンカ</t>
    </rPh>
    <rPh sb="248" eb="249">
      <t>リツ</t>
    </rPh>
    <rPh sb="255" eb="257">
      <t>ショリ</t>
    </rPh>
    <rPh sb="257" eb="259">
      <t>クイキ</t>
    </rPh>
    <rPh sb="260" eb="262">
      <t>カクダイ</t>
    </rPh>
    <rPh sb="263" eb="264">
      <t>ツヅ</t>
    </rPh>
    <rPh sb="269" eb="271">
      <t>ブンボ</t>
    </rPh>
    <rPh sb="274" eb="276">
      <t>ショリ</t>
    </rPh>
    <rPh sb="276" eb="279">
      <t>クイキナイ</t>
    </rPh>
    <rPh sb="279" eb="281">
      <t>ジンコウ</t>
    </rPh>
    <rPh sb="282" eb="284">
      <t>ゾウカ</t>
    </rPh>
    <rPh sb="285" eb="287">
      <t>スイセン</t>
    </rPh>
    <rPh sb="287" eb="289">
      <t>ベンジョ</t>
    </rPh>
    <rPh sb="289" eb="291">
      <t>セッチ</t>
    </rPh>
    <rPh sb="291" eb="293">
      <t>ジンコウ</t>
    </rPh>
    <rPh sb="294" eb="295">
      <t>オ</t>
    </rPh>
    <rPh sb="296" eb="297">
      <t>ツ</t>
    </rPh>
    <rPh sb="300" eb="303">
      <t>ヘイキンチ</t>
    </rPh>
    <rPh sb="304" eb="306">
      <t>シタマワ</t>
    </rPh>
    <rPh sb="312" eb="314">
      <t>リョウキン</t>
    </rPh>
    <rPh sb="314" eb="316">
      <t>シュウニュウ</t>
    </rPh>
    <rPh sb="317" eb="319">
      <t>スイイ</t>
    </rPh>
    <rPh sb="320" eb="322">
      <t>ミマモ</t>
    </rPh>
    <rPh sb="331" eb="333">
      <t>サイム</t>
    </rPh>
    <rPh sb="333" eb="335">
      <t>ザンダカ</t>
    </rPh>
    <rPh sb="341" eb="343">
      <t>シヒョウ</t>
    </rPh>
    <rPh sb="343" eb="345">
      <t>スウチ</t>
    </rPh>
    <rPh sb="347" eb="349">
      <t>マイトシ</t>
    </rPh>
    <rPh sb="358" eb="360">
      <t>スイイ</t>
    </rPh>
    <rPh sb="366" eb="368">
      <t>キサイ</t>
    </rPh>
    <rPh sb="368" eb="370">
      <t>ザンダカ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</si>
</sst>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747808"/>
        <c:axId val="553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46747808"/>
        <c:axId val="55381280"/>
      </c:lineChart>
      <c:dateAx>
        <c:axId val="146747808"/>
        <c:scaling>
          <c:orientation val="minMax"/>
        </c:scaling>
        <c:delete val="1"/>
        <c:axPos val="b"/>
        <c:numFmt formatCode="ge" sourceLinked="1"/>
        <c:majorTickMark val="none"/>
        <c:minorTickMark val="none"/>
        <c:tickLblPos val="none"/>
        <c:crossAx val="55381280"/>
        <c:crosses val="autoZero"/>
        <c:auto val="1"/>
        <c:lblOffset val="100"/>
        <c:baseTimeUnit val="years"/>
      </c:dateAx>
      <c:valAx>
        <c:axId val="553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4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541528"/>
        <c:axId val="14654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54.44</c:v>
                </c:pt>
                <c:pt idx="4">
                  <c:v>54.67</c:v>
                </c:pt>
              </c:numCache>
            </c:numRef>
          </c:val>
          <c:smooth val="0"/>
        </c:ser>
        <c:dLbls>
          <c:showLegendKey val="0"/>
          <c:showVal val="0"/>
          <c:showCatName val="0"/>
          <c:showSerName val="0"/>
          <c:showPercent val="0"/>
          <c:showBubbleSize val="0"/>
        </c:dLbls>
        <c:marker val="1"/>
        <c:smooth val="0"/>
        <c:axId val="146541528"/>
        <c:axId val="146541136"/>
      </c:lineChart>
      <c:dateAx>
        <c:axId val="146541528"/>
        <c:scaling>
          <c:orientation val="minMax"/>
        </c:scaling>
        <c:delete val="1"/>
        <c:axPos val="b"/>
        <c:numFmt formatCode="ge" sourceLinked="1"/>
        <c:majorTickMark val="none"/>
        <c:minorTickMark val="none"/>
        <c:tickLblPos val="none"/>
        <c:crossAx val="146541136"/>
        <c:crosses val="autoZero"/>
        <c:auto val="1"/>
        <c:lblOffset val="100"/>
        <c:baseTimeUnit val="years"/>
      </c:dateAx>
      <c:valAx>
        <c:axId val="14654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4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75.03</c:v>
                </c:pt>
                <c:pt idx="1">
                  <c:v>74.25</c:v>
                </c:pt>
                <c:pt idx="2">
                  <c:v>75.47</c:v>
                </c:pt>
                <c:pt idx="3">
                  <c:v>77.03</c:v>
                </c:pt>
                <c:pt idx="4">
                  <c:v>76.27</c:v>
                </c:pt>
              </c:numCache>
            </c:numRef>
          </c:val>
        </c:ser>
        <c:dLbls>
          <c:showLegendKey val="0"/>
          <c:showVal val="0"/>
          <c:showCatName val="0"/>
          <c:showSerName val="0"/>
          <c:showPercent val="0"/>
          <c:showBubbleSize val="0"/>
        </c:dLbls>
        <c:gapWidth val="150"/>
        <c:axId val="146539960"/>
        <c:axId val="14810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84.2</c:v>
                </c:pt>
                <c:pt idx="4">
                  <c:v>83.8</c:v>
                </c:pt>
              </c:numCache>
            </c:numRef>
          </c:val>
          <c:smooth val="0"/>
        </c:ser>
        <c:dLbls>
          <c:showLegendKey val="0"/>
          <c:showVal val="0"/>
          <c:showCatName val="0"/>
          <c:showSerName val="0"/>
          <c:showPercent val="0"/>
          <c:showBubbleSize val="0"/>
        </c:dLbls>
        <c:marker val="1"/>
        <c:smooth val="0"/>
        <c:axId val="146539960"/>
        <c:axId val="148105560"/>
      </c:lineChart>
      <c:dateAx>
        <c:axId val="146539960"/>
        <c:scaling>
          <c:orientation val="minMax"/>
        </c:scaling>
        <c:delete val="1"/>
        <c:axPos val="b"/>
        <c:numFmt formatCode="ge" sourceLinked="1"/>
        <c:majorTickMark val="none"/>
        <c:minorTickMark val="none"/>
        <c:tickLblPos val="none"/>
        <c:crossAx val="148105560"/>
        <c:crosses val="autoZero"/>
        <c:auto val="1"/>
        <c:lblOffset val="100"/>
        <c:baseTimeUnit val="years"/>
      </c:dateAx>
      <c:valAx>
        <c:axId val="14810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3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85.62</c:v>
                </c:pt>
                <c:pt idx="1">
                  <c:v>86.08</c:v>
                </c:pt>
                <c:pt idx="2">
                  <c:v>84.53</c:v>
                </c:pt>
                <c:pt idx="3">
                  <c:v>83.83</c:v>
                </c:pt>
                <c:pt idx="4">
                  <c:v>84.58</c:v>
                </c:pt>
              </c:numCache>
            </c:numRef>
          </c:val>
        </c:ser>
        <c:dLbls>
          <c:showLegendKey val="0"/>
          <c:showVal val="0"/>
          <c:showCatName val="0"/>
          <c:showSerName val="0"/>
          <c:showPercent val="0"/>
          <c:showBubbleSize val="0"/>
        </c:dLbls>
        <c:gapWidth val="150"/>
        <c:axId val="144722936"/>
        <c:axId val="144612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4722936"/>
        <c:axId val="144612280"/>
      </c:lineChart>
      <c:dateAx>
        <c:axId val="144722936"/>
        <c:scaling>
          <c:orientation val="minMax"/>
        </c:scaling>
        <c:delete val="1"/>
        <c:axPos val="b"/>
        <c:numFmt formatCode="ge" sourceLinked="1"/>
        <c:majorTickMark val="none"/>
        <c:minorTickMark val="none"/>
        <c:tickLblPos val="none"/>
        <c:crossAx val="144612280"/>
        <c:crosses val="autoZero"/>
        <c:auto val="1"/>
        <c:lblOffset val="100"/>
        <c:baseTimeUnit val="years"/>
      </c:dateAx>
      <c:valAx>
        <c:axId val="144612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722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1336"/>
        <c:axId val="145288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1336"/>
        <c:axId val="145288808"/>
      </c:lineChart>
      <c:dateAx>
        <c:axId val="113841336"/>
        <c:scaling>
          <c:orientation val="minMax"/>
        </c:scaling>
        <c:delete val="1"/>
        <c:axPos val="b"/>
        <c:numFmt formatCode="ge" sourceLinked="1"/>
        <c:majorTickMark val="none"/>
        <c:minorTickMark val="none"/>
        <c:tickLblPos val="none"/>
        <c:crossAx val="145288808"/>
        <c:crosses val="autoZero"/>
        <c:auto val="1"/>
        <c:lblOffset val="100"/>
        <c:baseTimeUnit val="years"/>
      </c:dateAx>
      <c:valAx>
        <c:axId val="145288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20072"/>
        <c:axId val="11378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20072"/>
        <c:axId val="113786648"/>
      </c:lineChart>
      <c:dateAx>
        <c:axId val="113820072"/>
        <c:scaling>
          <c:orientation val="minMax"/>
        </c:scaling>
        <c:delete val="1"/>
        <c:axPos val="b"/>
        <c:numFmt formatCode="ge" sourceLinked="1"/>
        <c:majorTickMark val="none"/>
        <c:minorTickMark val="none"/>
        <c:tickLblPos val="none"/>
        <c:crossAx val="113786648"/>
        <c:crosses val="autoZero"/>
        <c:auto val="1"/>
        <c:lblOffset val="100"/>
        <c:baseTimeUnit val="years"/>
      </c:dateAx>
      <c:valAx>
        <c:axId val="11378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2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541920"/>
        <c:axId val="147642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541920"/>
        <c:axId val="147642872"/>
      </c:lineChart>
      <c:dateAx>
        <c:axId val="146541920"/>
        <c:scaling>
          <c:orientation val="minMax"/>
        </c:scaling>
        <c:delete val="1"/>
        <c:axPos val="b"/>
        <c:numFmt formatCode="ge" sourceLinked="1"/>
        <c:majorTickMark val="none"/>
        <c:minorTickMark val="none"/>
        <c:tickLblPos val="none"/>
        <c:crossAx val="147642872"/>
        <c:crosses val="autoZero"/>
        <c:auto val="1"/>
        <c:lblOffset val="100"/>
        <c:baseTimeUnit val="years"/>
      </c:dateAx>
      <c:valAx>
        <c:axId val="14764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4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644048"/>
        <c:axId val="147644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644048"/>
        <c:axId val="147644440"/>
      </c:lineChart>
      <c:dateAx>
        <c:axId val="147644048"/>
        <c:scaling>
          <c:orientation val="minMax"/>
        </c:scaling>
        <c:delete val="1"/>
        <c:axPos val="b"/>
        <c:numFmt formatCode="ge" sourceLinked="1"/>
        <c:majorTickMark val="none"/>
        <c:minorTickMark val="none"/>
        <c:tickLblPos val="none"/>
        <c:crossAx val="147644440"/>
        <c:crosses val="autoZero"/>
        <c:auto val="1"/>
        <c:lblOffset val="100"/>
        <c:baseTimeUnit val="years"/>
      </c:dateAx>
      <c:valAx>
        <c:axId val="147644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64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467.82</c:v>
                </c:pt>
                <c:pt idx="1">
                  <c:v>474.03</c:v>
                </c:pt>
                <c:pt idx="2">
                  <c:v>425.36</c:v>
                </c:pt>
                <c:pt idx="3">
                  <c:v>530.19000000000005</c:v>
                </c:pt>
                <c:pt idx="4">
                  <c:v>447.66</c:v>
                </c:pt>
              </c:numCache>
            </c:numRef>
          </c:val>
        </c:ser>
        <c:dLbls>
          <c:showLegendKey val="0"/>
          <c:showVal val="0"/>
          <c:showCatName val="0"/>
          <c:showSerName val="0"/>
          <c:showPercent val="0"/>
          <c:showBubbleSize val="0"/>
        </c:dLbls>
        <c:gapWidth val="150"/>
        <c:axId val="147645616"/>
        <c:axId val="14764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1136.5</c:v>
                </c:pt>
                <c:pt idx="4">
                  <c:v>1118.56</c:v>
                </c:pt>
              </c:numCache>
            </c:numRef>
          </c:val>
          <c:smooth val="0"/>
        </c:ser>
        <c:dLbls>
          <c:showLegendKey val="0"/>
          <c:showVal val="0"/>
          <c:showCatName val="0"/>
          <c:showSerName val="0"/>
          <c:showPercent val="0"/>
          <c:showBubbleSize val="0"/>
        </c:dLbls>
        <c:marker val="1"/>
        <c:smooth val="0"/>
        <c:axId val="147645616"/>
        <c:axId val="147646008"/>
      </c:lineChart>
      <c:dateAx>
        <c:axId val="147645616"/>
        <c:scaling>
          <c:orientation val="minMax"/>
        </c:scaling>
        <c:delete val="1"/>
        <c:axPos val="b"/>
        <c:numFmt formatCode="ge" sourceLinked="1"/>
        <c:majorTickMark val="none"/>
        <c:minorTickMark val="none"/>
        <c:tickLblPos val="none"/>
        <c:crossAx val="147646008"/>
        <c:crosses val="autoZero"/>
        <c:auto val="1"/>
        <c:lblOffset val="100"/>
        <c:baseTimeUnit val="years"/>
      </c:dateAx>
      <c:valAx>
        <c:axId val="14764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64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60.68</c:v>
                </c:pt>
                <c:pt idx="1">
                  <c:v>62.79</c:v>
                </c:pt>
                <c:pt idx="2">
                  <c:v>60.9</c:v>
                </c:pt>
                <c:pt idx="3">
                  <c:v>60.08</c:v>
                </c:pt>
                <c:pt idx="4">
                  <c:v>61.76</c:v>
                </c:pt>
              </c:numCache>
            </c:numRef>
          </c:val>
        </c:ser>
        <c:dLbls>
          <c:showLegendKey val="0"/>
          <c:showVal val="0"/>
          <c:showCatName val="0"/>
          <c:showSerName val="0"/>
          <c:showPercent val="0"/>
          <c:showBubbleSize val="0"/>
        </c:dLbls>
        <c:gapWidth val="150"/>
        <c:axId val="148102424"/>
        <c:axId val="14810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48102424"/>
        <c:axId val="148102816"/>
      </c:lineChart>
      <c:dateAx>
        <c:axId val="148102424"/>
        <c:scaling>
          <c:orientation val="minMax"/>
        </c:scaling>
        <c:delete val="1"/>
        <c:axPos val="b"/>
        <c:numFmt formatCode="ge" sourceLinked="1"/>
        <c:majorTickMark val="none"/>
        <c:minorTickMark val="none"/>
        <c:tickLblPos val="none"/>
        <c:crossAx val="148102816"/>
        <c:crosses val="autoZero"/>
        <c:auto val="1"/>
        <c:lblOffset val="100"/>
        <c:baseTimeUnit val="years"/>
      </c:dateAx>
      <c:valAx>
        <c:axId val="14810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0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183.4</c:v>
                </c:pt>
                <c:pt idx="1">
                  <c:v>181.51</c:v>
                </c:pt>
                <c:pt idx="2">
                  <c:v>182.6</c:v>
                </c:pt>
                <c:pt idx="3">
                  <c:v>191.57</c:v>
                </c:pt>
                <c:pt idx="4">
                  <c:v>185.2</c:v>
                </c:pt>
              </c:numCache>
            </c:numRef>
          </c:val>
        </c:ser>
        <c:dLbls>
          <c:showLegendKey val="0"/>
          <c:showVal val="0"/>
          <c:showCatName val="0"/>
          <c:showSerName val="0"/>
          <c:showPercent val="0"/>
          <c:showBubbleSize val="0"/>
        </c:dLbls>
        <c:gapWidth val="150"/>
        <c:axId val="148103992"/>
        <c:axId val="14810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217.82</c:v>
                </c:pt>
                <c:pt idx="4">
                  <c:v>215.28</c:v>
                </c:pt>
              </c:numCache>
            </c:numRef>
          </c:val>
          <c:smooth val="0"/>
        </c:ser>
        <c:dLbls>
          <c:showLegendKey val="0"/>
          <c:showVal val="0"/>
          <c:showCatName val="0"/>
          <c:showSerName val="0"/>
          <c:showPercent val="0"/>
          <c:showBubbleSize val="0"/>
        </c:dLbls>
        <c:marker val="1"/>
        <c:smooth val="0"/>
        <c:axId val="148103992"/>
        <c:axId val="148104384"/>
      </c:lineChart>
      <c:dateAx>
        <c:axId val="148103992"/>
        <c:scaling>
          <c:orientation val="minMax"/>
        </c:scaling>
        <c:delete val="1"/>
        <c:axPos val="b"/>
        <c:numFmt formatCode="ge" sourceLinked="1"/>
        <c:majorTickMark val="none"/>
        <c:minorTickMark val="none"/>
        <c:tickLblPos val="none"/>
        <c:crossAx val="148104384"/>
        <c:crosses val="autoZero"/>
        <c:auto val="1"/>
        <c:lblOffset val="100"/>
        <c:baseTimeUnit val="years"/>
      </c:dateAx>
      <c:valAx>
        <c:axId val="14810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0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藤岡市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67249</v>
      </c>
      <c r="AM8" s="47"/>
      <c r="AN8" s="47"/>
      <c r="AO8" s="47"/>
      <c r="AP8" s="47"/>
      <c r="AQ8" s="47"/>
      <c r="AR8" s="47"/>
      <c r="AS8" s="47"/>
      <c r="AT8" s="43">
        <f>データ!S6</f>
        <v>180.29</v>
      </c>
      <c r="AU8" s="43"/>
      <c r="AV8" s="43"/>
      <c r="AW8" s="43"/>
      <c r="AX8" s="43"/>
      <c r="AY8" s="43"/>
      <c r="AZ8" s="43"/>
      <c r="BA8" s="43"/>
      <c r="BB8" s="43">
        <f>データ!T6</f>
        <v>373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30.02</v>
      </c>
      <c r="Q10" s="43"/>
      <c r="R10" s="43"/>
      <c r="S10" s="43"/>
      <c r="T10" s="43"/>
      <c r="U10" s="43"/>
      <c r="V10" s="43"/>
      <c r="W10" s="43">
        <f>データ!P6</f>
        <v>95.16</v>
      </c>
      <c r="X10" s="43"/>
      <c r="Y10" s="43"/>
      <c r="Z10" s="43"/>
      <c r="AA10" s="43"/>
      <c r="AB10" s="43"/>
      <c r="AC10" s="43"/>
      <c r="AD10" s="47">
        <f>データ!Q6</f>
        <v>2052</v>
      </c>
      <c r="AE10" s="47"/>
      <c r="AF10" s="47"/>
      <c r="AG10" s="47"/>
      <c r="AH10" s="47"/>
      <c r="AI10" s="47"/>
      <c r="AJ10" s="47"/>
      <c r="AK10" s="2"/>
      <c r="AL10" s="47">
        <f>データ!U6</f>
        <v>20115</v>
      </c>
      <c r="AM10" s="47"/>
      <c r="AN10" s="47"/>
      <c r="AO10" s="47"/>
      <c r="AP10" s="47"/>
      <c r="AQ10" s="47"/>
      <c r="AR10" s="47"/>
      <c r="AS10" s="47"/>
      <c r="AT10" s="43">
        <f>データ!V6</f>
        <v>4.18</v>
      </c>
      <c r="AU10" s="43"/>
      <c r="AV10" s="43"/>
      <c r="AW10" s="43"/>
      <c r="AX10" s="43"/>
      <c r="AY10" s="43"/>
      <c r="AZ10" s="43"/>
      <c r="BA10" s="43"/>
      <c r="BB10" s="43">
        <f>データ!W6</f>
        <v>4812.2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102091</v>
      </c>
      <c r="D6" s="31">
        <f t="shared" si="3"/>
        <v>47</v>
      </c>
      <c r="E6" s="31">
        <f t="shared" si="3"/>
        <v>17</v>
      </c>
      <c r="F6" s="31">
        <f t="shared" si="3"/>
        <v>1</v>
      </c>
      <c r="G6" s="31">
        <f t="shared" si="3"/>
        <v>0</v>
      </c>
      <c r="H6" s="31" t="str">
        <f t="shared" si="3"/>
        <v>群馬県　藤岡市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30.02</v>
      </c>
      <c r="P6" s="32">
        <f t="shared" si="3"/>
        <v>95.16</v>
      </c>
      <c r="Q6" s="32">
        <f t="shared" si="3"/>
        <v>2052</v>
      </c>
      <c r="R6" s="32">
        <f t="shared" si="3"/>
        <v>67249</v>
      </c>
      <c r="S6" s="32">
        <f t="shared" si="3"/>
        <v>180.29</v>
      </c>
      <c r="T6" s="32">
        <f t="shared" si="3"/>
        <v>373</v>
      </c>
      <c r="U6" s="32">
        <f t="shared" si="3"/>
        <v>20115</v>
      </c>
      <c r="V6" s="32">
        <f t="shared" si="3"/>
        <v>4.18</v>
      </c>
      <c r="W6" s="32">
        <f t="shared" si="3"/>
        <v>4812.2</v>
      </c>
      <c r="X6" s="33">
        <f>IF(X7="",NA(),X7)</f>
        <v>85.62</v>
      </c>
      <c r="Y6" s="33">
        <f t="shared" ref="Y6:AG6" si="4">IF(Y7="",NA(),Y7)</f>
        <v>86.08</v>
      </c>
      <c r="Z6" s="33">
        <f t="shared" si="4"/>
        <v>84.53</v>
      </c>
      <c r="AA6" s="33">
        <f t="shared" si="4"/>
        <v>83.83</v>
      </c>
      <c r="AB6" s="33">
        <f t="shared" si="4"/>
        <v>84.58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467.82</v>
      </c>
      <c r="BF6" s="33">
        <f t="shared" ref="BF6:BN6" si="7">IF(BF7="",NA(),BF7)</f>
        <v>474.03</v>
      </c>
      <c r="BG6" s="33">
        <f t="shared" si="7"/>
        <v>425.36</v>
      </c>
      <c r="BH6" s="33">
        <f t="shared" si="7"/>
        <v>530.19000000000005</v>
      </c>
      <c r="BI6" s="33">
        <f t="shared" si="7"/>
        <v>447.66</v>
      </c>
      <c r="BJ6" s="33">
        <f t="shared" si="7"/>
        <v>1334.01</v>
      </c>
      <c r="BK6" s="33">
        <f t="shared" si="7"/>
        <v>1273.52</v>
      </c>
      <c r="BL6" s="33">
        <f t="shared" si="7"/>
        <v>1209.95</v>
      </c>
      <c r="BM6" s="33">
        <f t="shared" si="7"/>
        <v>1136.5</v>
      </c>
      <c r="BN6" s="33">
        <f t="shared" si="7"/>
        <v>1118.56</v>
      </c>
      <c r="BO6" s="32" t="str">
        <f>IF(BO7="","",IF(BO7="-","【-】","【"&amp;SUBSTITUTE(TEXT(BO7,"#,##0.00"),"-","△")&amp;"】"))</f>
        <v>【763.62】</v>
      </c>
      <c r="BP6" s="33">
        <f>IF(BP7="",NA(),BP7)</f>
        <v>60.68</v>
      </c>
      <c r="BQ6" s="33">
        <f t="shared" ref="BQ6:BY6" si="8">IF(BQ7="",NA(),BQ7)</f>
        <v>62.79</v>
      </c>
      <c r="BR6" s="33">
        <f t="shared" si="8"/>
        <v>60.9</v>
      </c>
      <c r="BS6" s="33">
        <f t="shared" si="8"/>
        <v>60.08</v>
      </c>
      <c r="BT6" s="33">
        <f t="shared" si="8"/>
        <v>61.76</v>
      </c>
      <c r="BU6" s="33">
        <f t="shared" si="8"/>
        <v>67.14</v>
      </c>
      <c r="BV6" s="33">
        <f t="shared" si="8"/>
        <v>67.849999999999994</v>
      </c>
      <c r="BW6" s="33">
        <f t="shared" si="8"/>
        <v>69.48</v>
      </c>
      <c r="BX6" s="33">
        <f t="shared" si="8"/>
        <v>71.650000000000006</v>
      </c>
      <c r="BY6" s="33">
        <f t="shared" si="8"/>
        <v>72.33</v>
      </c>
      <c r="BZ6" s="32" t="str">
        <f>IF(BZ7="","",IF(BZ7="-","【-】","【"&amp;SUBSTITUTE(TEXT(BZ7,"#,##0.00"),"-","△")&amp;"】"))</f>
        <v>【98.53】</v>
      </c>
      <c r="CA6" s="33">
        <f>IF(CA7="",NA(),CA7)</f>
        <v>183.4</v>
      </c>
      <c r="CB6" s="33">
        <f t="shared" ref="CB6:CJ6" si="9">IF(CB7="",NA(),CB7)</f>
        <v>181.51</v>
      </c>
      <c r="CC6" s="33">
        <f t="shared" si="9"/>
        <v>182.6</v>
      </c>
      <c r="CD6" s="33">
        <f t="shared" si="9"/>
        <v>191.57</v>
      </c>
      <c r="CE6" s="33">
        <f t="shared" si="9"/>
        <v>185.2</v>
      </c>
      <c r="CF6" s="33">
        <f t="shared" si="9"/>
        <v>224.83</v>
      </c>
      <c r="CG6" s="33">
        <f t="shared" si="9"/>
        <v>224.94</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54.44</v>
      </c>
      <c r="CU6" s="33">
        <f t="shared" si="10"/>
        <v>54.67</v>
      </c>
      <c r="CV6" s="32" t="str">
        <f>IF(CV7="","",IF(CV7="-","【-】","【"&amp;SUBSTITUTE(TEXT(CV7,"#,##0.00"),"-","△")&amp;"】"))</f>
        <v>【60.01】</v>
      </c>
      <c r="CW6" s="33">
        <f>IF(CW7="",NA(),CW7)</f>
        <v>75.03</v>
      </c>
      <c r="CX6" s="33">
        <f t="shared" ref="CX6:DF6" si="11">IF(CX7="",NA(),CX7)</f>
        <v>74.25</v>
      </c>
      <c r="CY6" s="33">
        <f t="shared" si="11"/>
        <v>75.47</v>
      </c>
      <c r="CZ6" s="33">
        <f t="shared" si="11"/>
        <v>77.03</v>
      </c>
      <c r="DA6" s="33">
        <f t="shared" si="11"/>
        <v>76.27</v>
      </c>
      <c r="DB6" s="33">
        <f t="shared" si="11"/>
        <v>83.76</v>
      </c>
      <c r="DC6" s="33">
        <f t="shared" si="11"/>
        <v>84.12</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0.04</v>
      </c>
      <c r="EM6" s="33">
        <f t="shared" si="14"/>
        <v>0.11</v>
      </c>
      <c r="EN6" s="32" t="str">
        <f>IF(EN7="","",IF(EN7="-","【-】","【"&amp;SUBSTITUTE(TEXT(EN7,"#,##0.00"),"-","△")&amp;"】"))</f>
        <v>【0.23】</v>
      </c>
    </row>
    <row r="7" spans="1:144" s="34" customFormat="1">
      <c r="A7" s="26"/>
      <c r="B7" s="35">
        <v>2015</v>
      </c>
      <c r="C7" s="35">
        <v>102091</v>
      </c>
      <c r="D7" s="35">
        <v>47</v>
      </c>
      <c r="E7" s="35">
        <v>17</v>
      </c>
      <c r="F7" s="35">
        <v>1</v>
      </c>
      <c r="G7" s="35">
        <v>0</v>
      </c>
      <c r="H7" s="35" t="s">
        <v>96</v>
      </c>
      <c r="I7" s="35" t="s">
        <v>97</v>
      </c>
      <c r="J7" s="35" t="s">
        <v>98</v>
      </c>
      <c r="K7" s="35" t="s">
        <v>99</v>
      </c>
      <c r="L7" s="35" t="s">
        <v>100</v>
      </c>
      <c r="M7" s="36" t="s">
        <v>101</v>
      </c>
      <c r="N7" s="36" t="s">
        <v>102</v>
      </c>
      <c r="O7" s="36">
        <v>30.02</v>
      </c>
      <c r="P7" s="36">
        <v>95.16</v>
      </c>
      <c r="Q7" s="36">
        <v>2052</v>
      </c>
      <c r="R7" s="36">
        <v>67249</v>
      </c>
      <c r="S7" s="36">
        <v>180.29</v>
      </c>
      <c r="T7" s="36">
        <v>373</v>
      </c>
      <c r="U7" s="36">
        <v>20115</v>
      </c>
      <c r="V7" s="36">
        <v>4.18</v>
      </c>
      <c r="W7" s="36">
        <v>4812.2</v>
      </c>
      <c r="X7" s="36">
        <v>85.62</v>
      </c>
      <c r="Y7" s="36">
        <v>86.08</v>
      </c>
      <c r="Z7" s="36">
        <v>84.53</v>
      </c>
      <c r="AA7" s="36">
        <v>83.83</v>
      </c>
      <c r="AB7" s="36">
        <v>84.58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467.82</v>
      </c>
      <c r="BF7" s="36">
        <v>474.03</v>
      </c>
      <c r="BG7" s="36">
        <v>425.36</v>
      </c>
      <c r="BH7" s="36">
        <v>530.19000000000005</v>
      </c>
      <c r="BI7" s="36">
        <v>447.66</v>
      </c>
      <c r="BJ7" s="36">
        <v>1334.01</v>
      </c>
      <c r="BK7" s="36">
        <v>1273.52</v>
      </c>
      <c r="BL7" s="36">
        <v>1209.95</v>
      </c>
      <c r="BM7" s="36">
        <v>1136.5</v>
      </c>
      <c r="BN7" s="36">
        <v>1118.56</v>
      </c>
      <c r="BO7" s="36">
        <v>763.62</v>
      </c>
      <c r="BP7" s="36">
        <v>60.68</v>
      </c>
      <c r="BQ7" s="36">
        <v>62.79</v>
      </c>
      <c r="BR7" s="36">
        <v>60.9</v>
      </c>
      <c r="BS7" s="36">
        <v>60.08</v>
      </c>
      <c r="BT7" s="36">
        <v>61.76</v>
      </c>
      <c r="BU7" s="36">
        <v>67.14</v>
      </c>
      <c r="BV7" s="36">
        <v>67.849999999999994</v>
      </c>
      <c r="BW7" s="36">
        <v>69.48</v>
      </c>
      <c r="BX7" s="36">
        <v>71.650000000000006</v>
      </c>
      <c r="BY7" s="36">
        <v>72.33</v>
      </c>
      <c r="BZ7" s="36">
        <v>98.53</v>
      </c>
      <c r="CA7" s="36">
        <v>183.4</v>
      </c>
      <c r="CB7" s="36">
        <v>181.51</v>
      </c>
      <c r="CC7" s="36">
        <v>182.6</v>
      </c>
      <c r="CD7" s="36">
        <v>191.57</v>
      </c>
      <c r="CE7" s="36">
        <v>185.2</v>
      </c>
      <c r="CF7" s="36">
        <v>224.83</v>
      </c>
      <c r="CG7" s="36">
        <v>224.94</v>
      </c>
      <c r="CH7" s="36">
        <v>220.67</v>
      </c>
      <c r="CI7" s="36">
        <v>217.82</v>
      </c>
      <c r="CJ7" s="36">
        <v>215.28</v>
      </c>
      <c r="CK7" s="36">
        <v>139.69999999999999</v>
      </c>
      <c r="CL7" s="36" t="s">
        <v>101</v>
      </c>
      <c r="CM7" s="36" t="s">
        <v>101</v>
      </c>
      <c r="CN7" s="36" t="s">
        <v>101</v>
      </c>
      <c r="CO7" s="36" t="s">
        <v>101</v>
      </c>
      <c r="CP7" s="36" t="s">
        <v>101</v>
      </c>
      <c r="CQ7" s="36">
        <v>53.79</v>
      </c>
      <c r="CR7" s="36">
        <v>55.41</v>
      </c>
      <c r="CS7" s="36">
        <v>55.81</v>
      </c>
      <c r="CT7" s="36">
        <v>54.44</v>
      </c>
      <c r="CU7" s="36">
        <v>54.67</v>
      </c>
      <c r="CV7" s="36">
        <v>60.01</v>
      </c>
      <c r="CW7" s="36">
        <v>75.03</v>
      </c>
      <c r="CX7" s="36">
        <v>74.25</v>
      </c>
      <c r="CY7" s="36">
        <v>75.47</v>
      </c>
      <c r="CZ7" s="36">
        <v>77.03</v>
      </c>
      <c r="DA7" s="36">
        <v>76.27</v>
      </c>
      <c r="DB7" s="36">
        <v>83.76</v>
      </c>
      <c r="DC7" s="36">
        <v>84.12</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2017-02-15T07:02:45Z</cp:lastPrinted>
  <dcterms:created xsi:type="dcterms:W3CDTF">2017-02-08T02:46:51Z</dcterms:created>
  <dcterms:modified xsi:type="dcterms:W3CDTF">2017-02-16T04:53:20Z</dcterms:modified>
</cp:coreProperties>
</file>