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<sst xmlns="http://schemas.openxmlformats.org/spreadsheetml/2006/main" count="221" uniqueCount="110">
  <si>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</si>
  <si>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</si>
  <si>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</si>
  <si>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</si>
  <si>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</si>
  <si>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</si>
  <si>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</si>
  <si>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</si>
  <si>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</si>
  <si>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</si>
  <si>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</si>
  <si>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</si>
  <si>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</si>
  <si>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</si>
  <si>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</si>
  <si>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</si>
  <si>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</si>
  <si>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</si>
  <si>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</si>
  <si>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</si>
  <si>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</si>
  <si>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</si>
  <si>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</si>
  <si>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</si>
  <si>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</si>
  <si>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</si>
  <si>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</si>
  <si>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</si>
  <si>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</si>
  <si>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</si>
  <si>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</si>
  <si>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</si>
  <si>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</si>
  <si>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</si>
  <si>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</si>
  <si>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</si>
  <si>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</si>
  <si>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</si>
  <si>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</si>
  <si>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</si>
  <si>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</si>
  <si>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</si>
  <si>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</si>
  <si>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</si>
  <si>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</si>
  <si>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</si>
  <si>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</si>
  <si>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</si>
  <si>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</si>
  <si>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</si>
  <si>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</si>
  <si>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</si>
  <si>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</si>
  <si>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</si>
  <si>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</si>
  <si>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</si>
  <si>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</si>
  <si>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</si>
  <si>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</si>
  <si>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</si>
  <si>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</si>
  <si>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</si>
  <si>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</si>
  <si>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</si>
  <si>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</si>
  <si>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</si>
  <si>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</si>
  <si>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</si>
  <si>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</si>
  <si>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</si>
  <si>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</si>
  <si>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</si>
  <si>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</si>
  <si>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</si>
  <si>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</si>
  <si>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</si>
  <si>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</si>
  <si>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</si>
  <si>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</si>
  <si>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</si>
  <si>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</si>
  <si>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</si>
  <si>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</si>
  <si>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</si>
  <si>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</si>
  <si>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</si>
  <si>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</si>
  <si>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</si>
  <si>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</si>
  <si>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</si>
  <si>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</si>
  <si>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</si>
  <si>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</si>
  <si>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</si>
  <si>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</si>
  <si>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</si>
  <si>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</si>
  <si>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</si>
  <si>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</si>
  <si>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</si>
  <si>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</si>
  <si>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</si>
  <si>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</si>
  <si>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</si>
  <si>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</si>
  <si>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</si>
  <si>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</si>
  <si>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(1)①単年度の収支が黒字であることを示す100％を下回っている。
④平均値を超えている状況が続いており、経年変化も横ばいである。
⑤100％を下回っている状態が続いており、使用料収入だけでは、汚水処理費を賄えていない。
⑥平均値を下回る状態が続いており、効率的な汚水処理が行われている。
⑦経年比較では増加傾向にあるが、平均値を下回っている。下水道の整備や接続促進により、流入量を増やす必要がある。
⑧経年比較では、横ばい傾向にあり平均値を下回っている
(2)類似団体と比較し、汚水処理原価から効率的な汚水処理が行えている一方で、水洗化率が低く、施設利用率も同様に低い。
</t>
    <rPh sb="4" eb="7">
      <t>タンネンド</t>
    </rPh>
    <rPh sb="8" eb="10">
      <t>シュウシ</t>
    </rPh>
    <rPh sb="11" eb="13">
      <t>クロジ</t>
    </rPh>
    <rPh sb="19" eb="20">
      <t>シメ</t>
    </rPh>
    <rPh sb="26" eb="28">
      <t>シタマワ</t>
    </rPh>
    <rPh sb="35" eb="38">
      <t>ヘイキンチ</t>
    </rPh>
    <rPh sb="39" eb="40">
      <t>コ</t>
    </rPh>
    <rPh sb="44" eb="46">
      <t>ジョウキョウ</t>
    </rPh>
    <rPh sb="47" eb="48">
      <t>ツヅ</t>
    </rPh>
    <rPh sb="53" eb="55">
      <t>ケイネン</t>
    </rPh>
    <rPh sb="55" eb="57">
      <t>ヘンカ</t>
    </rPh>
    <rPh sb="58" eb="59">
      <t>ヨコ</t>
    </rPh>
    <rPh sb="72" eb="74">
      <t>シタマワ</t>
    </rPh>
    <rPh sb="78" eb="80">
      <t>ジョウタイ</t>
    </rPh>
    <rPh sb="81" eb="82">
      <t>ツヅ</t>
    </rPh>
    <rPh sb="87" eb="90">
      <t>シヨウリョウ</t>
    </rPh>
    <rPh sb="90" eb="92">
      <t>シュウニュウ</t>
    </rPh>
    <rPh sb="97" eb="99">
      <t>オスイ</t>
    </rPh>
    <rPh sb="99" eb="101">
      <t>ショリ</t>
    </rPh>
    <rPh sb="101" eb="102">
      <t>ヒ</t>
    </rPh>
    <rPh sb="103" eb="104">
      <t>マカナ</t>
    </rPh>
    <rPh sb="112" eb="115">
      <t>ヘイキンチ</t>
    </rPh>
    <rPh sb="116" eb="118">
      <t>シタマワ</t>
    </rPh>
    <rPh sb="119" eb="121">
      <t>ジョウタイ</t>
    </rPh>
    <rPh sb="122" eb="123">
      <t>ツヅ</t>
    </rPh>
    <rPh sb="128" eb="131">
      <t>コウリツテキ</t>
    </rPh>
    <rPh sb="132" eb="134">
      <t>オスイ</t>
    </rPh>
    <rPh sb="134" eb="136">
      <t>ショリ</t>
    </rPh>
    <rPh sb="137" eb="138">
      <t>オコナ</t>
    </rPh>
    <rPh sb="146" eb="148">
      <t>ケイネン</t>
    </rPh>
    <rPh sb="148" eb="150">
      <t>ヒカク</t>
    </rPh>
    <rPh sb="152" eb="154">
      <t>ゾウカ</t>
    </rPh>
    <rPh sb="154" eb="156">
      <t>ケイコウ</t>
    </rPh>
    <rPh sb="161" eb="164">
      <t>ヘイキンチ</t>
    </rPh>
    <rPh sb="165" eb="167">
      <t>シタマワ</t>
    </rPh>
    <rPh sb="172" eb="175">
      <t>ゲスイドウ</t>
    </rPh>
    <rPh sb="176" eb="178">
      <t>セイビ</t>
    </rPh>
    <rPh sb="179" eb="181">
      <t>セツゾク</t>
    </rPh>
    <rPh sb="181" eb="183">
      <t>ソクシン</t>
    </rPh>
    <rPh sb="187" eb="189">
      <t>リュウニュウ</t>
    </rPh>
    <rPh sb="189" eb="190">
      <t>リョウ</t>
    </rPh>
    <rPh sb="191" eb="192">
      <t>フ</t>
    </rPh>
    <rPh sb="194" eb="196">
      <t>ヒツヨウ</t>
    </rPh>
    <rPh sb="209" eb="210">
      <t>ヨコ</t>
    </rPh>
    <rPh sb="231" eb="233">
      <t>ルイジ</t>
    </rPh>
    <rPh sb="233" eb="235">
      <t>ダンタイ</t>
    </rPh>
    <rPh sb="236" eb="238">
      <t>ヒカク</t>
    </rPh>
    <rPh sb="240" eb="242">
      <t>オスイ</t>
    </rPh>
    <rPh sb="242" eb="244">
      <t>ショリ</t>
    </rPh>
    <rPh sb="244" eb="246">
      <t>ゲンカ</t>
    </rPh>
    <rPh sb="248" eb="251">
      <t>コウリツテキ</t>
    </rPh>
    <rPh sb="252" eb="254">
      <t>オスイ</t>
    </rPh>
    <rPh sb="254" eb="256">
      <t>ショリ</t>
    </rPh>
    <rPh sb="257" eb="258">
      <t>オコナ</t>
    </rPh>
    <rPh sb="262" eb="264">
      <t>イッポウ</t>
    </rPh>
    <rPh sb="266" eb="269">
      <t>スイセンカ</t>
    </rPh>
    <rPh sb="269" eb="270">
      <t>リツ</t>
    </rPh>
    <rPh sb="271" eb="272">
      <t>ヒク</t>
    </rPh>
    <rPh sb="274" eb="276">
      <t>シセツ</t>
    </rPh>
    <rPh sb="276" eb="279">
      <t>リヨウリツ</t>
    </rPh>
    <rPh sb="280" eb="282">
      <t>ドウヨウ</t>
    </rPh>
    <rPh sb="283" eb="284">
      <t>ヒク</t>
    </rPh>
    <phoneticPr fontId="4"/>
  </si>
  <si>
    <t xml:space="preserve">(1)③平成27年度末まで管渠の更新は、行っていない。
(2)類似団体では管渠の更新が始まっているが、今後は資産台帳等を作成し、計画的及び平準化した管渠の更新を予定。
</t>
    <rPh sb="4" eb="6">
      <t>ヘイセイ</t>
    </rPh>
    <rPh sb="8" eb="9">
      <t>ネン</t>
    </rPh>
    <rPh sb="9" eb="10">
      <t>ド</t>
    </rPh>
    <rPh sb="10" eb="11">
      <t>マツ</t>
    </rPh>
    <rPh sb="13" eb="15">
      <t>カンキョ</t>
    </rPh>
    <rPh sb="16" eb="18">
      <t>コウシン</t>
    </rPh>
    <rPh sb="20" eb="21">
      <t>オコナ</t>
    </rPh>
    <rPh sb="31" eb="33">
      <t>ルイジ</t>
    </rPh>
    <rPh sb="33" eb="35">
      <t>ダンタイ</t>
    </rPh>
    <rPh sb="37" eb="39">
      <t>カンキョ</t>
    </rPh>
    <rPh sb="40" eb="42">
      <t>コウシン</t>
    </rPh>
    <rPh sb="43" eb="44">
      <t>ハジ</t>
    </rPh>
    <rPh sb="51" eb="53">
      <t>コンゴ</t>
    </rPh>
    <rPh sb="54" eb="56">
      <t>シサン</t>
    </rPh>
    <rPh sb="56" eb="58">
      <t>ダイチョウ</t>
    </rPh>
    <rPh sb="58" eb="59">
      <t>トウ</t>
    </rPh>
    <rPh sb="60" eb="62">
      <t>サクセイ</t>
    </rPh>
    <rPh sb="64" eb="67">
      <t>ケイカクテキ</t>
    </rPh>
    <rPh sb="67" eb="68">
      <t>オヨ</t>
    </rPh>
    <rPh sb="69" eb="72">
      <t>ヘイジュンカ</t>
    </rPh>
    <rPh sb="74" eb="76">
      <t>カンキョ</t>
    </rPh>
    <rPh sb="77" eb="79">
      <t>コウシン</t>
    </rPh>
    <rPh sb="80" eb="82">
      <t>ヨテイ</t>
    </rPh>
    <phoneticPr fontId="4"/>
  </si>
  <si>
    <t>(1)収益的収支比率や経費回収率から、公共下水道
の維持管理費は、下水道使用料で賄えていない。一方で、汚水処理原価の平均値との比較から効率的な汚水処理が行えている。また施設利用率や水洗化率の平均値との比較から、水洗化率を向上させ、下水道整備により施設利用率の向上を図る必要がある。
(2)本市の下水道普及率は33.6％であり、全国平均の77.8％(福島県において、東日本大震災の影響により調査不能な市町村（相馬市、南相馬市、広野町、楢葉町、富岡町、川内村、大熊町、双葉町、浪江町、葛尾村、飯舘村）を除く)を大きく下回っており、いまだ整備途上にあります。人口が集中する区域への下水道整備を進めるとともに、整備区域内の接続促進を進め施設利用率を向上させる必要があります。
　また、同時に下水道事業の健全で持続可能な経営管理に努めます。</t>
    <rPh sb="3" eb="6">
      <t>シュウエキテキ</t>
    </rPh>
    <rPh sb="6" eb="8">
      <t>シュウシ</t>
    </rPh>
    <rPh sb="8" eb="10">
      <t>ヒリツ</t>
    </rPh>
    <rPh sb="11" eb="13">
      <t>ケイヒ</t>
    </rPh>
    <rPh sb="13" eb="15">
      <t>カイシュウ</t>
    </rPh>
    <rPh sb="15" eb="16">
      <t>リツ</t>
    </rPh>
    <rPh sb="19" eb="21">
      <t>コウキョウ</t>
    </rPh>
    <rPh sb="21" eb="24">
      <t>ゲスイドウ</t>
    </rPh>
    <rPh sb="26" eb="28">
      <t>イジ</t>
    </rPh>
    <rPh sb="28" eb="30">
      <t>カンリ</t>
    </rPh>
    <rPh sb="30" eb="31">
      <t>ヒ</t>
    </rPh>
    <rPh sb="33" eb="36">
      <t>ゲスイドウ</t>
    </rPh>
    <rPh sb="36" eb="39">
      <t>シヨウリョウ</t>
    </rPh>
    <rPh sb="40" eb="41">
      <t>マカナ</t>
    </rPh>
    <rPh sb="47" eb="49">
      <t>イッポウ</t>
    </rPh>
    <rPh sb="51" eb="53">
      <t>オスイ</t>
    </rPh>
    <rPh sb="53" eb="55">
      <t>ショリ</t>
    </rPh>
    <rPh sb="55" eb="57">
      <t>ゲンカ</t>
    </rPh>
    <rPh sb="58" eb="61">
      <t>ヘイキンチ</t>
    </rPh>
    <rPh sb="63" eb="65">
      <t>ヒカク</t>
    </rPh>
    <rPh sb="67" eb="69">
      <t>コウリツ</t>
    </rPh>
    <rPh sb="69" eb="70">
      <t>テキ</t>
    </rPh>
    <rPh sb="71" eb="73">
      <t>オスイ</t>
    </rPh>
    <rPh sb="73" eb="75">
      <t>ショリ</t>
    </rPh>
    <rPh sb="76" eb="77">
      <t>オコナ</t>
    </rPh>
    <rPh sb="84" eb="86">
      <t>シセツ</t>
    </rPh>
    <rPh sb="86" eb="89">
      <t>リヨウリツ</t>
    </rPh>
    <rPh sb="90" eb="93">
      <t>スイセンカ</t>
    </rPh>
    <rPh sb="93" eb="94">
      <t>リツ</t>
    </rPh>
    <rPh sb="95" eb="98">
      <t>ヘイキンチ</t>
    </rPh>
    <rPh sb="100" eb="102">
      <t>ヒカク</t>
    </rPh>
    <rPh sb="105" eb="108">
      <t>スイセンカ</t>
    </rPh>
    <rPh sb="108" eb="109">
      <t>リツ</t>
    </rPh>
    <rPh sb="110" eb="112">
      <t>コウジョウ</t>
    </rPh>
    <rPh sb="115" eb="118">
      <t>ゲスイドウ</t>
    </rPh>
    <rPh sb="118" eb="120">
      <t>セイビ</t>
    </rPh>
    <rPh sb="123" eb="125">
      <t>シセツ</t>
    </rPh>
    <rPh sb="125" eb="128">
      <t>リヨウリツ</t>
    </rPh>
    <rPh sb="129" eb="131">
      <t>コウジョウ</t>
    </rPh>
    <rPh sb="132" eb="133">
      <t>ハカ</t>
    </rPh>
    <rPh sb="134" eb="136">
      <t>ヒツヨウ</t>
    </rPh>
    <rPh sb="144" eb="146">
      <t>ホンシ</t>
    </rPh>
    <rPh sb="147" eb="150">
      <t>ゲスイドウ</t>
    </rPh>
    <rPh sb="150" eb="152">
      <t>フキュウ</t>
    </rPh>
    <rPh sb="152" eb="153">
      <t>リツ</t>
    </rPh>
    <rPh sb="163" eb="165">
      <t>ゼンコク</t>
    </rPh>
    <rPh sb="165" eb="167">
      <t>ヘイキン</t>
    </rPh>
    <rPh sb="253" eb="254">
      <t>オオ</t>
    </rPh>
    <rPh sb="256" eb="258">
      <t>シタマワ</t>
    </rPh>
    <rPh sb="266" eb="268">
      <t>セイビ</t>
    </rPh>
    <rPh sb="268" eb="270">
      <t>トジョウ</t>
    </rPh>
    <rPh sb="276" eb="278">
      <t>ジンコウ</t>
    </rPh>
    <rPh sb="279" eb="281">
      <t>シュウチュウ</t>
    </rPh>
    <rPh sb="283" eb="285">
      <t>クイキ</t>
    </rPh>
    <rPh sb="287" eb="290">
      <t>ゲスイドウ</t>
    </rPh>
    <rPh sb="290" eb="292">
      <t>セイビ</t>
    </rPh>
    <rPh sb="293" eb="294">
      <t>スス</t>
    </rPh>
    <rPh sb="301" eb="303">
      <t>セイビ</t>
    </rPh>
    <rPh sb="303" eb="305">
      <t>クイキ</t>
    </rPh>
    <rPh sb="305" eb="306">
      <t>ナイ</t>
    </rPh>
    <rPh sb="307" eb="309">
      <t>セツゾク</t>
    </rPh>
    <rPh sb="309" eb="311">
      <t>ソクシン</t>
    </rPh>
    <rPh sb="312" eb="313">
      <t>スス</t>
    </rPh>
    <rPh sb="314" eb="316">
      <t>シセツ</t>
    </rPh>
    <rPh sb="316" eb="318">
      <t>リヨウ</t>
    </rPh>
    <rPh sb="318" eb="319">
      <t>リツ</t>
    </rPh>
    <rPh sb="320" eb="322">
      <t>コウジョウ</t>
    </rPh>
    <rPh sb="325" eb="327">
      <t>ヒツヨウ</t>
    </rPh>
    <rPh sb="338" eb="340">
      <t>ドウジ</t>
    </rPh>
    <rPh sb="341" eb="344">
      <t>ゲスイドウ</t>
    </rPh>
    <rPh sb="344" eb="346">
      <t>ジギョウ</t>
    </rPh>
    <rPh sb="347" eb="349">
      <t>ケンゼン</t>
    </rPh>
    <rPh sb="350" eb="352">
      <t>ジゾク</t>
    </rPh>
    <rPh sb="352" eb="354">
      <t>カノウ</t>
    </rPh>
    <rPh sb="355" eb="357">
      <t>ケイエイ</t>
    </rPh>
    <rPh sb="357" eb="359">
      <t>カンリ</t>
    </rPh>
    <rPh sb="360" eb="36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</si>
</sst>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quotePrefix="1"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11584"/>
        <c:axId val="294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29411584"/>
        <c:axId val="29424256"/>
      </c:lineChart>
      <c:dateAx>
        <c:axId val="29411584"/>
        <c:scaling>
          <c:orientation val="minMax"/>
        </c:scaling>
        <c:delete val="1"/>
        <c:axPos val="b"/>
        <c:numFmt formatCode="ge" sourceLinked="1"/>
        <c:majorTickMark val="none"/>
        <c:minorTickMark val="none"/>
        <c:tickLblPos val="none"/>
        <c:crossAx val="29424256"/>
        <c:crosses val="autoZero"/>
        <c:auto val="1"/>
        <c:lblOffset val="100"/>
        <c:baseTimeUnit val="years"/>
      </c:dateAx>
      <c:valAx>
        <c:axId val="294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57.41</c:v>
                </c:pt>
                <c:pt idx="1">
                  <c:v>58.06</c:v>
                </c:pt>
                <c:pt idx="2">
                  <c:v>61.82</c:v>
                </c:pt>
                <c:pt idx="3">
                  <c:v>63.88</c:v>
                </c:pt>
                <c:pt idx="4">
                  <c:v>63.43</c:v>
                </c:pt>
              </c:numCache>
            </c:numRef>
          </c:val>
        </c:ser>
        <c:dLbls>
          <c:showLegendKey val="0"/>
          <c:showVal val="0"/>
          <c:showCatName val="0"/>
          <c:showSerName val="0"/>
          <c:showPercent val="0"/>
          <c:showBubbleSize val="0"/>
        </c:dLbls>
        <c:gapWidth val="150"/>
        <c:axId val="22917120"/>
        <c:axId val="2291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22917120"/>
        <c:axId val="22919040"/>
      </c:lineChart>
      <c:dateAx>
        <c:axId val="22917120"/>
        <c:scaling>
          <c:orientation val="minMax"/>
        </c:scaling>
        <c:delete val="1"/>
        <c:axPos val="b"/>
        <c:numFmt formatCode="ge" sourceLinked="1"/>
        <c:majorTickMark val="none"/>
        <c:minorTickMark val="none"/>
        <c:tickLblPos val="none"/>
        <c:crossAx val="22919040"/>
        <c:crosses val="autoZero"/>
        <c:auto val="1"/>
        <c:lblOffset val="100"/>
        <c:baseTimeUnit val="years"/>
      </c:dateAx>
      <c:valAx>
        <c:axId val="229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80.62</c:v>
                </c:pt>
                <c:pt idx="1">
                  <c:v>81.739999999999995</c:v>
                </c:pt>
                <c:pt idx="2">
                  <c:v>82.71</c:v>
                </c:pt>
                <c:pt idx="3">
                  <c:v>81.09</c:v>
                </c:pt>
                <c:pt idx="4">
                  <c:v>82.4</c:v>
                </c:pt>
              </c:numCache>
            </c:numRef>
          </c:val>
        </c:ser>
        <c:dLbls>
          <c:showLegendKey val="0"/>
          <c:showVal val="0"/>
          <c:showCatName val="0"/>
          <c:showSerName val="0"/>
          <c:showPercent val="0"/>
          <c:showBubbleSize val="0"/>
        </c:dLbls>
        <c:gapWidth val="150"/>
        <c:axId val="22936960"/>
        <c:axId val="229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22936960"/>
        <c:axId val="22943232"/>
      </c:lineChart>
      <c:dateAx>
        <c:axId val="22936960"/>
        <c:scaling>
          <c:orientation val="minMax"/>
        </c:scaling>
        <c:delete val="1"/>
        <c:axPos val="b"/>
        <c:numFmt formatCode="ge" sourceLinked="1"/>
        <c:majorTickMark val="none"/>
        <c:minorTickMark val="none"/>
        <c:tickLblPos val="none"/>
        <c:crossAx val="22943232"/>
        <c:crosses val="autoZero"/>
        <c:auto val="1"/>
        <c:lblOffset val="100"/>
        <c:baseTimeUnit val="years"/>
      </c:dateAx>
      <c:valAx>
        <c:axId val="229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76.5</c:v>
                </c:pt>
                <c:pt idx="1">
                  <c:v>76.66</c:v>
                </c:pt>
                <c:pt idx="2">
                  <c:v>76.290000000000006</c:v>
                </c:pt>
                <c:pt idx="3">
                  <c:v>76.739999999999995</c:v>
                </c:pt>
                <c:pt idx="4">
                  <c:v>75.849999999999994</c:v>
                </c:pt>
              </c:numCache>
            </c:numRef>
          </c:val>
        </c:ser>
        <c:dLbls>
          <c:showLegendKey val="0"/>
          <c:showVal val="0"/>
          <c:showCatName val="0"/>
          <c:showSerName val="0"/>
          <c:showPercent val="0"/>
          <c:showBubbleSize val="0"/>
        </c:dLbls>
        <c:gapWidth val="150"/>
        <c:axId val="43549824"/>
        <c:axId val="435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549824"/>
        <c:axId val="43552128"/>
      </c:lineChart>
      <c:dateAx>
        <c:axId val="43549824"/>
        <c:scaling>
          <c:orientation val="minMax"/>
        </c:scaling>
        <c:delete val="1"/>
        <c:axPos val="b"/>
        <c:numFmt formatCode="ge" sourceLinked="1"/>
        <c:majorTickMark val="none"/>
        <c:minorTickMark val="none"/>
        <c:tickLblPos val="none"/>
        <c:crossAx val="43552128"/>
        <c:crosses val="autoZero"/>
        <c:auto val="1"/>
        <c:lblOffset val="100"/>
        <c:baseTimeUnit val="years"/>
      </c:dateAx>
      <c:valAx>
        <c:axId val="435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15040"/>
        <c:axId val="1041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15040"/>
        <c:axId val="104174720"/>
      </c:lineChart>
      <c:dateAx>
        <c:axId val="101815040"/>
        <c:scaling>
          <c:orientation val="minMax"/>
        </c:scaling>
        <c:delete val="1"/>
        <c:axPos val="b"/>
        <c:numFmt formatCode="ge" sourceLinked="1"/>
        <c:majorTickMark val="none"/>
        <c:minorTickMark val="none"/>
        <c:tickLblPos val="none"/>
        <c:crossAx val="104174720"/>
        <c:crosses val="autoZero"/>
        <c:auto val="1"/>
        <c:lblOffset val="100"/>
        <c:baseTimeUnit val="years"/>
      </c:dateAx>
      <c:valAx>
        <c:axId val="1041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771584"/>
        <c:axId val="1344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771584"/>
        <c:axId val="134483968"/>
      </c:lineChart>
      <c:dateAx>
        <c:axId val="128771584"/>
        <c:scaling>
          <c:orientation val="minMax"/>
        </c:scaling>
        <c:delete val="1"/>
        <c:axPos val="b"/>
        <c:numFmt formatCode="ge" sourceLinked="1"/>
        <c:majorTickMark val="none"/>
        <c:minorTickMark val="none"/>
        <c:tickLblPos val="none"/>
        <c:crossAx val="134483968"/>
        <c:crosses val="autoZero"/>
        <c:auto val="1"/>
        <c:lblOffset val="100"/>
        <c:baseTimeUnit val="years"/>
      </c:dateAx>
      <c:valAx>
        <c:axId val="1344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7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20736"/>
        <c:axId val="228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20736"/>
        <c:axId val="22822912"/>
      </c:lineChart>
      <c:dateAx>
        <c:axId val="22820736"/>
        <c:scaling>
          <c:orientation val="minMax"/>
        </c:scaling>
        <c:delete val="1"/>
        <c:axPos val="b"/>
        <c:numFmt formatCode="ge" sourceLinked="1"/>
        <c:majorTickMark val="none"/>
        <c:minorTickMark val="none"/>
        <c:tickLblPos val="none"/>
        <c:crossAx val="22822912"/>
        <c:crosses val="autoZero"/>
        <c:auto val="1"/>
        <c:lblOffset val="100"/>
        <c:baseTimeUnit val="years"/>
      </c:dateAx>
      <c:valAx>
        <c:axId val="228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37120"/>
        <c:axId val="228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37120"/>
        <c:axId val="22851584"/>
      </c:lineChart>
      <c:dateAx>
        <c:axId val="22837120"/>
        <c:scaling>
          <c:orientation val="minMax"/>
        </c:scaling>
        <c:delete val="1"/>
        <c:axPos val="b"/>
        <c:numFmt formatCode="ge" sourceLinked="1"/>
        <c:majorTickMark val="none"/>
        <c:minorTickMark val="none"/>
        <c:tickLblPos val="none"/>
        <c:crossAx val="22851584"/>
        <c:crosses val="autoZero"/>
        <c:auto val="1"/>
        <c:lblOffset val="100"/>
        <c:baseTimeUnit val="years"/>
      </c:dateAx>
      <c:valAx>
        <c:axId val="228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1067.3699999999999</c:v>
                </c:pt>
                <c:pt idx="1">
                  <c:v>1018.51</c:v>
                </c:pt>
                <c:pt idx="2">
                  <c:v>990.97</c:v>
                </c:pt>
                <c:pt idx="3">
                  <c:v>1012.39</c:v>
                </c:pt>
                <c:pt idx="4">
                  <c:v>943.83</c:v>
                </c:pt>
              </c:numCache>
            </c:numRef>
          </c:val>
        </c:ser>
        <c:dLbls>
          <c:showLegendKey val="0"/>
          <c:showVal val="0"/>
          <c:showCatName val="0"/>
          <c:showSerName val="0"/>
          <c:showPercent val="0"/>
          <c:showBubbleSize val="0"/>
        </c:dLbls>
        <c:gapWidth val="150"/>
        <c:axId val="22865408"/>
        <c:axId val="228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22865408"/>
        <c:axId val="22867328"/>
      </c:lineChart>
      <c:dateAx>
        <c:axId val="22865408"/>
        <c:scaling>
          <c:orientation val="minMax"/>
        </c:scaling>
        <c:delete val="1"/>
        <c:axPos val="b"/>
        <c:numFmt formatCode="ge" sourceLinked="1"/>
        <c:majorTickMark val="none"/>
        <c:minorTickMark val="none"/>
        <c:tickLblPos val="none"/>
        <c:crossAx val="22867328"/>
        <c:crosses val="autoZero"/>
        <c:auto val="1"/>
        <c:lblOffset val="100"/>
        <c:baseTimeUnit val="years"/>
      </c:dateAx>
      <c:valAx>
        <c:axId val="228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70.86</c:v>
                </c:pt>
                <c:pt idx="1">
                  <c:v>71.66</c:v>
                </c:pt>
                <c:pt idx="2">
                  <c:v>72.67</c:v>
                </c:pt>
                <c:pt idx="3">
                  <c:v>73.81</c:v>
                </c:pt>
                <c:pt idx="4">
                  <c:v>74.040000000000006</c:v>
                </c:pt>
              </c:numCache>
            </c:numRef>
          </c:val>
        </c:ser>
        <c:dLbls>
          <c:showLegendKey val="0"/>
          <c:showVal val="0"/>
          <c:showCatName val="0"/>
          <c:showSerName val="0"/>
          <c:showPercent val="0"/>
          <c:showBubbleSize val="0"/>
        </c:dLbls>
        <c:gapWidth val="150"/>
        <c:axId val="22889600"/>
        <c:axId val="228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22889600"/>
        <c:axId val="22891520"/>
      </c:lineChart>
      <c:dateAx>
        <c:axId val="22889600"/>
        <c:scaling>
          <c:orientation val="minMax"/>
        </c:scaling>
        <c:delete val="1"/>
        <c:axPos val="b"/>
        <c:numFmt formatCode="ge" sourceLinked="1"/>
        <c:majorTickMark val="none"/>
        <c:minorTickMark val="none"/>
        <c:tickLblPos val="none"/>
        <c:crossAx val="22891520"/>
        <c:crosses val="autoZero"/>
        <c:auto val="1"/>
        <c:lblOffset val="100"/>
        <c:baseTimeUnit val="years"/>
      </c:dateAx>
      <c:valAx>
        <c:axId val="228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151.07</c:v>
                </c:pt>
                <c:pt idx="1">
                  <c:v>151.04</c:v>
                </c:pt>
                <c:pt idx="2">
                  <c:v>151.03</c:v>
                </c:pt>
                <c:pt idx="3">
                  <c:v>151.02000000000001</c:v>
                </c:pt>
                <c:pt idx="4">
                  <c:v>150.94</c:v>
                </c:pt>
              </c:numCache>
            </c:numRef>
          </c:val>
        </c:ser>
        <c:dLbls>
          <c:showLegendKey val="0"/>
          <c:showVal val="0"/>
          <c:showCatName val="0"/>
          <c:showSerName val="0"/>
          <c:showPercent val="0"/>
          <c:showBubbleSize val="0"/>
        </c:dLbls>
        <c:gapWidth val="150"/>
        <c:axId val="22905216"/>
        <c:axId val="2290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22905216"/>
        <c:axId val="22907136"/>
      </c:lineChart>
      <c:dateAx>
        <c:axId val="22905216"/>
        <c:scaling>
          <c:orientation val="minMax"/>
        </c:scaling>
        <c:delete val="1"/>
        <c:axPos val="b"/>
        <c:numFmt formatCode="ge" sourceLinked="1"/>
        <c:majorTickMark val="none"/>
        <c:minorTickMark val="none"/>
        <c:tickLblPos val="none"/>
        <c:crossAx val="22907136"/>
        <c:crosses val="autoZero"/>
        <c:auto val="1"/>
        <c:lblOffset val="100"/>
        <c:baseTimeUnit val="years"/>
      </c:dateAx>
      <c:valAx>
        <c:axId val="229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伊勢崎市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211803</v>
      </c>
      <c r="AM8" s="47"/>
      <c r="AN8" s="47"/>
      <c r="AO8" s="47"/>
      <c r="AP8" s="47"/>
      <c r="AQ8" s="47"/>
      <c r="AR8" s="47"/>
      <c r="AS8" s="47"/>
      <c r="AT8" s="43">
        <f>データ!S6</f>
        <v>139.44</v>
      </c>
      <c r="AU8" s="43"/>
      <c r="AV8" s="43"/>
      <c r="AW8" s="43"/>
      <c r="AX8" s="43"/>
      <c r="AY8" s="43"/>
      <c r="AZ8" s="43"/>
      <c r="BA8" s="43"/>
      <c r="BB8" s="43">
        <f>データ!T6</f>
        <v>1518.95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33.619999999999997</v>
      </c>
      <c r="Q10" s="43"/>
      <c r="R10" s="43"/>
      <c r="S10" s="43"/>
      <c r="T10" s="43"/>
      <c r="U10" s="43"/>
      <c r="V10" s="43"/>
      <c r="W10" s="43">
        <f>データ!P6</f>
        <v>78.400000000000006</v>
      </c>
      <c r="X10" s="43"/>
      <c r="Y10" s="43"/>
      <c r="Z10" s="43"/>
      <c r="AA10" s="43"/>
      <c r="AB10" s="43"/>
      <c r="AC10" s="43"/>
      <c r="AD10" s="47">
        <f>データ!Q6</f>
        <v>2062</v>
      </c>
      <c r="AE10" s="47"/>
      <c r="AF10" s="47"/>
      <c r="AG10" s="47"/>
      <c r="AH10" s="47"/>
      <c r="AI10" s="47"/>
      <c r="AJ10" s="47"/>
      <c r="AK10" s="2"/>
      <c r="AL10" s="47">
        <f>データ!U6</f>
        <v>71146</v>
      </c>
      <c r="AM10" s="47"/>
      <c r="AN10" s="47"/>
      <c r="AO10" s="47"/>
      <c r="AP10" s="47"/>
      <c r="AQ10" s="47"/>
      <c r="AR10" s="47"/>
      <c r="AS10" s="47"/>
      <c r="AT10" s="43">
        <f>データ!V6</f>
        <v>16.260000000000002</v>
      </c>
      <c r="AU10" s="43"/>
      <c r="AV10" s="43"/>
      <c r="AW10" s="43"/>
      <c r="AX10" s="43"/>
      <c r="AY10" s="43"/>
      <c r="AZ10" s="43"/>
      <c r="BA10" s="43"/>
      <c r="BB10" s="43">
        <f>データ!W6</f>
        <v>4375.5200000000004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35</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53</v>
      </c>
      <c r="B4" s="28"/>
      <c r="C4" s="28"/>
      <c r="D4" s="28"/>
      <c r="E4" s="28"/>
      <c r="F4" s="28"/>
      <c r="G4" s="28"/>
      <c r="H4" s="78"/>
      <c r="I4" s="79"/>
      <c r="J4" s="79"/>
      <c r="K4" s="79"/>
      <c r="L4" s="79"/>
      <c r="M4" s="79"/>
      <c r="N4" s="79"/>
      <c r="O4" s="79"/>
      <c r="P4" s="79"/>
      <c r="Q4" s="79"/>
      <c r="R4" s="79"/>
      <c r="S4" s="79"/>
      <c r="T4" s="79"/>
      <c r="U4" s="79"/>
      <c r="V4" s="79"/>
      <c r="W4" s="80"/>
      <c r="X4" s="74" t="s">
        <v>54</v>
      </c>
      <c r="Y4" s="74"/>
      <c r="Z4" s="74"/>
      <c r="AA4" s="74"/>
      <c r="AB4" s="74"/>
      <c r="AC4" s="74"/>
      <c r="AD4" s="74"/>
      <c r="AE4" s="74"/>
      <c r="AF4" s="74"/>
      <c r="AG4" s="74"/>
      <c r="AH4" s="74"/>
      <c r="AI4" s="74" t="s">
        <v>55</v>
      </c>
      <c r="AJ4" s="74"/>
      <c r="AK4" s="74"/>
      <c r="AL4" s="74"/>
      <c r="AM4" s="74"/>
      <c r="AN4" s="74"/>
      <c r="AO4" s="74"/>
      <c r="AP4" s="74"/>
      <c r="AQ4" s="74"/>
      <c r="AR4" s="74"/>
      <c r="AS4" s="74"/>
      <c r="AT4" s="74" t="s">
        <v>56</v>
      </c>
      <c r="AU4" s="74"/>
      <c r="AV4" s="74"/>
      <c r="AW4" s="74"/>
      <c r="AX4" s="74"/>
      <c r="AY4" s="74"/>
      <c r="AZ4" s="74"/>
      <c r="BA4" s="74"/>
      <c r="BB4" s="74"/>
      <c r="BC4" s="74"/>
      <c r="BD4" s="74"/>
      <c r="BE4" s="74" t="s">
        <v>57</v>
      </c>
      <c r="BF4" s="74"/>
      <c r="BG4" s="74"/>
      <c r="BH4" s="74"/>
      <c r="BI4" s="74"/>
      <c r="BJ4" s="74"/>
      <c r="BK4" s="74"/>
      <c r="BL4" s="74"/>
      <c r="BM4" s="74"/>
      <c r="BN4" s="74"/>
      <c r="BO4" s="74"/>
      <c r="BP4" s="74" t="s">
        <v>58</v>
      </c>
      <c r="BQ4" s="74"/>
      <c r="BR4" s="74"/>
      <c r="BS4" s="74"/>
      <c r="BT4" s="74"/>
      <c r="BU4" s="74"/>
      <c r="BV4" s="74"/>
      <c r="BW4" s="74"/>
      <c r="BX4" s="74"/>
      <c r="BY4" s="74"/>
      <c r="BZ4" s="74"/>
      <c r="CA4" s="74" t="s">
        <v>59</v>
      </c>
      <c r="CB4" s="74"/>
      <c r="CC4" s="74"/>
      <c r="CD4" s="74"/>
      <c r="CE4" s="74"/>
      <c r="CF4" s="74"/>
      <c r="CG4" s="74"/>
      <c r="CH4" s="74"/>
      <c r="CI4" s="74"/>
      <c r="CJ4" s="74"/>
      <c r="CK4" s="74"/>
      <c r="CL4" s="74" t="s">
        <v>60</v>
      </c>
      <c r="CM4" s="74"/>
      <c r="CN4" s="74"/>
      <c r="CO4" s="74"/>
      <c r="CP4" s="74"/>
      <c r="CQ4" s="74"/>
      <c r="CR4" s="74"/>
      <c r="CS4" s="74"/>
      <c r="CT4" s="74"/>
      <c r="CU4" s="74"/>
      <c r="CV4" s="74"/>
      <c r="CW4" s="74" t="s">
        <v>61</v>
      </c>
      <c r="CX4" s="74"/>
      <c r="CY4" s="74"/>
      <c r="CZ4" s="74"/>
      <c r="DA4" s="74"/>
      <c r="DB4" s="74"/>
      <c r="DC4" s="74"/>
      <c r="DD4" s="74"/>
      <c r="DE4" s="74"/>
      <c r="DF4" s="74"/>
      <c r="DG4" s="74"/>
      <c r="DH4" s="74" t="s">
        <v>62</v>
      </c>
      <c r="DI4" s="74"/>
      <c r="DJ4" s="74"/>
      <c r="DK4" s="74"/>
      <c r="DL4" s="74"/>
      <c r="DM4" s="74"/>
      <c r="DN4" s="74"/>
      <c r="DO4" s="74"/>
      <c r="DP4" s="74"/>
      <c r="DQ4" s="74"/>
      <c r="DR4" s="74"/>
      <c r="DS4" s="74" t="s">
        <v>63</v>
      </c>
      <c r="DT4" s="74"/>
      <c r="DU4" s="74"/>
      <c r="DV4" s="74"/>
      <c r="DW4" s="74"/>
      <c r="DX4" s="74"/>
      <c r="DY4" s="74"/>
      <c r="DZ4" s="74"/>
      <c r="EA4" s="74"/>
      <c r="EB4" s="74"/>
      <c r="EC4" s="74"/>
      <c r="ED4" s="74" t="s">
        <v>64</v>
      </c>
      <c r="EE4" s="74"/>
      <c r="EF4" s="74"/>
      <c r="EG4" s="74"/>
      <c r="EH4" s="74"/>
      <c r="EI4" s="74"/>
      <c r="EJ4" s="74"/>
      <c r="EK4" s="74"/>
      <c r="EL4" s="74"/>
      <c r="EM4" s="74"/>
      <c r="EN4" s="74"/>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2015</v>
      </c>
      <c r="C6" s="31">
        <f t="shared" ref="C6:W6" si="3">C7</f>
        <v>102041</v>
      </c>
      <c r="D6" s="31">
        <f t="shared" si="3"/>
        <v>47</v>
      </c>
      <c r="E6" s="31">
        <f t="shared" si="3"/>
        <v>17</v>
      </c>
      <c r="F6" s="31">
        <f t="shared" si="3"/>
        <v>1</v>
      </c>
      <c r="G6" s="31">
        <f t="shared" si="3"/>
        <v>0</v>
      </c>
      <c r="H6" s="31" t="str">
        <f t="shared" si="3"/>
        <v>群馬県　伊勢崎市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33.619999999999997</v>
      </c>
      <c r="P6" s="32">
        <f t="shared" si="3"/>
        <v>78.400000000000006</v>
      </c>
      <c r="Q6" s="32">
        <f t="shared" si="3"/>
        <v>2062</v>
      </c>
      <c r="R6" s="32">
        <f t="shared" si="3"/>
        <v>211803</v>
      </c>
      <c r="S6" s="32">
        <f t="shared" si="3"/>
        <v>139.44</v>
      </c>
      <c r="T6" s="32">
        <f t="shared" si="3"/>
        <v>1518.95</v>
      </c>
      <c r="U6" s="32">
        <f t="shared" si="3"/>
        <v>71146</v>
      </c>
      <c r="V6" s="32">
        <f t="shared" si="3"/>
        <v>16.260000000000002</v>
      </c>
      <c r="W6" s="32">
        <f t="shared" si="3"/>
        <v>4375.5200000000004</v>
      </c>
      <c r="X6" s="33">
        <f>IF(X7="",NA(),X7)</f>
        <v>76.5</v>
      </c>
      <c r="Y6" s="33">
        <f t="shared" ref="Y6:AG6" si="4">IF(Y7="",NA(),Y7)</f>
        <v>76.66</v>
      </c>
      <c r="Z6" s="33">
        <f t="shared" si="4"/>
        <v>76.290000000000006</v>
      </c>
      <c r="AA6" s="33">
        <f t="shared" si="4"/>
        <v>76.739999999999995</v>
      </c>
      <c r="AB6" s="33">
        <f t="shared" si="4"/>
        <v>75.849999999999994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1067.3699999999999</v>
      </c>
      <c r="BF6" s="33">
        <f t="shared" ref="BF6:BN6" si="7">IF(BF7="",NA(),BF7)</f>
        <v>1018.51</v>
      </c>
      <c r="BG6" s="33">
        <f t="shared" si="7"/>
        <v>990.97</v>
      </c>
      <c r="BH6" s="33">
        <f t="shared" si="7"/>
        <v>1012.39</v>
      </c>
      <c r="BI6" s="33">
        <f t="shared" si="7"/>
        <v>943.83</v>
      </c>
      <c r="BJ6" s="33">
        <f t="shared" si="7"/>
        <v>936.66</v>
      </c>
      <c r="BK6" s="33">
        <f t="shared" si="7"/>
        <v>918.88</v>
      </c>
      <c r="BL6" s="33">
        <f t="shared" si="7"/>
        <v>885.97</v>
      </c>
      <c r="BM6" s="33">
        <f t="shared" si="7"/>
        <v>854.16</v>
      </c>
      <c r="BN6" s="33">
        <f t="shared" si="7"/>
        <v>848.31</v>
      </c>
      <c r="BO6" s="32" t="str">
        <f>IF(BO7="","",IF(BO7="-","【-】","【"&amp;SUBSTITUTE(TEXT(BO7,"#,##0.00"),"-","△")&amp;"】"))</f>
        <v>【763.62】</v>
      </c>
      <c r="BP6" s="33">
        <f>IF(BP7="",NA(),BP7)</f>
        <v>70.86</v>
      </c>
      <c r="BQ6" s="33">
        <f t="shared" ref="BQ6:BY6" si="8">IF(BQ7="",NA(),BQ7)</f>
        <v>71.66</v>
      </c>
      <c r="BR6" s="33">
        <f t="shared" si="8"/>
        <v>72.67</v>
      </c>
      <c r="BS6" s="33">
        <f t="shared" si="8"/>
        <v>73.81</v>
      </c>
      <c r="BT6" s="33">
        <f t="shared" si="8"/>
        <v>74.040000000000006</v>
      </c>
      <c r="BU6" s="33">
        <f t="shared" si="8"/>
        <v>88.44</v>
      </c>
      <c r="BV6" s="33">
        <f t="shared" si="8"/>
        <v>88.2</v>
      </c>
      <c r="BW6" s="33">
        <f t="shared" si="8"/>
        <v>89.94</v>
      </c>
      <c r="BX6" s="33">
        <f t="shared" si="8"/>
        <v>93.13</v>
      </c>
      <c r="BY6" s="33">
        <f t="shared" si="8"/>
        <v>94.38</v>
      </c>
      <c r="BZ6" s="32" t="str">
        <f>IF(BZ7="","",IF(BZ7="-","【-】","【"&amp;SUBSTITUTE(TEXT(BZ7,"#,##0.00"),"-","△")&amp;"】"))</f>
        <v>【98.53】</v>
      </c>
      <c r="CA6" s="33">
        <f>IF(CA7="",NA(),CA7)</f>
        <v>151.07</v>
      </c>
      <c r="CB6" s="33">
        <f t="shared" ref="CB6:CJ6" si="9">IF(CB7="",NA(),CB7)</f>
        <v>151.04</v>
      </c>
      <c r="CC6" s="33">
        <f t="shared" si="9"/>
        <v>151.03</v>
      </c>
      <c r="CD6" s="33">
        <f t="shared" si="9"/>
        <v>151.02000000000001</v>
      </c>
      <c r="CE6" s="33">
        <f t="shared" si="9"/>
        <v>150.94</v>
      </c>
      <c r="CF6" s="33">
        <f t="shared" si="9"/>
        <v>169.89</v>
      </c>
      <c r="CG6" s="33">
        <f t="shared" si="9"/>
        <v>171.78</v>
      </c>
      <c r="CH6" s="33">
        <f t="shared" si="9"/>
        <v>168.57</v>
      </c>
      <c r="CI6" s="33">
        <f t="shared" si="9"/>
        <v>167.97</v>
      </c>
      <c r="CJ6" s="33">
        <f t="shared" si="9"/>
        <v>165.45</v>
      </c>
      <c r="CK6" s="32" t="str">
        <f>IF(CK7="","",IF(CK7="-","【-】","【"&amp;SUBSTITUTE(TEXT(CK7,"#,##0.00"),"-","△")&amp;"】"))</f>
        <v>【139.70】</v>
      </c>
      <c r="CL6" s="33">
        <f>IF(CL7="",NA(),CL7)</f>
        <v>57.41</v>
      </c>
      <c r="CM6" s="33">
        <f t="shared" ref="CM6:CU6" si="10">IF(CM7="",NA(),CM7)</f>
        <v>58.06</v>
      </c>
      <c r="CN6" s="33">
        <f t="shared" si="10"/>
        <v>61.82</v>
      </c>
      <c r="CO6" s="33">
        <f t="shared" si="10"/>
        <v>63.88</v>
      </c>
      <c r="CP6" s="33">
        <f t="shared" si="10"/>
        <v>63.43</v>
      </c>
      <c r="CQ6" s="33">
        <f t="shared" si="10"/>
        <v>62.55</v>
      </c>
      <c r="CR6" s="33">
        <f t="shared" si="10"/>
        <v>62.27</v>
      </c>
      <c r="CS6" s="33">
        <f t="shared" si="10"/>
        <v>64.12</v>
      </c>
      <c r="CT6" s="33">
        <f t="shared" si="10"/>
        <v>64.87</v>
      </c>
      <c r="CU6" s="33">
        <f t="shared" si="10"/>
        <v>65.62</v>
      </c>
      <c r="CV6" s="32" t="str">
        <f>IF(CV7="","",IF(CV7="-","【-】","【"&amp;SUBSTITUTE(TEXT(CV7,"#,##0.00"),"-","△")&amp;"】"))</f>
        <v>【60.01】</v>
      </c>
      <c r="CW6" s="33">
        <f>IF(CW7="",NA(),CW7)</f>
        <v>80.62</v>
      </c>
      <c r="CX6" s="33">
        <f t="shared" ref="CX6:DF6" si="11">IF(CX7="",NA(),CX7)</f>
        <v>81.739999999999995</v>
      </c>
      <c r="CY6" s="33">
        <f t="shared" si="11"/>
        <v>82.71</v>
      </c>
      <c r="CZ6" s="33">
        <f t="shared" si="11"/>
        <v>81.09</v>
      </c>
      <c r="DA6" s="33">
        <f t="shared" si="11"/>
        <v>82.4</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102041</v>
      </c>
      <c r="D7" s="35">
        <v>47</v>
      </c>
      <c r="E7" s="35">
        <v>17</v>
      </c>
      <c r="F7" s="35">
        <v>1</v>
      </c>
      <c r="G7" s="35">
        <v>0</v>
      </c>
      <c r="H7" s="35" t="s">
        <v>95</v>
      </c>
      <c r="I7" s="35" t="s">
        <v>96</v>
      </c>
      <c r="J7" s="35" t="s">
        <v>97</v>
      </c>
      <c r="K7" s="35" t="s">
        <v>98</v>
      </c>
      <c r="L7" s="35" t="s">
        <v>99</v>
      </c>
      <c r="M7" s="36" t="s">
        <v>100</v>
      </c>
      <c r="N7" s="36" t="s">
        <v>101</v>
      </c>
      <c r="O7" s="36">
        <v>33.619999999999997</v>
      </c>
      <c r="P7" s="36">
        <v>78.400000000000006</v>
      </c>
      <c r="Q7" s="36">
        <v>2062</v>
      </c>
      <c r="R7" s="36">
        <v>211803</v>
      </c>
      <c r="S7" s="36">
        <v>139.44</v>
      </c>
      <c r="T7" s="36">
        <v>1518.95</v>
      </c>
      <c r="U7" s="36">
        <v>71146</v>
      </c>
      <c r="V7" s="36">
        <v>16.260000000000002</v>
      </c>
      <c r="W7" s="36">
        <v>4375.5200000000004</v>
      </c>
      <c r="X7" s="36">
        <v>76.5</v>
      </c>
      <c r="Y7" s="36">
        <v>76.66</v>
      </c>
      <c r="Z7" s="36">
        <v>76.290000000000006</v>
      </c>
      <c r="AA7" s="36">
        <v>76.739999999999995</v>
      </c>
      <c r="AB7" s="36">
        <v>75.849999999999994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1067.3699999999999</v>
      </c>
      <c r="BF7" s="36">
        <v>1018.51</v>
      </c>
      <c r="BG7" s="36">
        <v>990.97</v>
      </c>
      <c r="BH7" s="36">
        <v>1012.39</v>
      </c>
      <c r="BI7" s="36">
        <v>943.83</v>
      </c>
      <c r="BJ7" s="36">
        <v>936.66</v>
      </c>
      <c r="BK7" s="36">
        <v>918.88</v>
      </c>
      <c r="BL7" s="36">
        <v>885.97</v>
      </c>
      <c r="BM7" s="36">
        <v>854.16</v>
      </c>
      <c r="BN7" s="36">
        <v>848.31</v>
      </c>
      <c r="BO7" s="36">
        <v>763.62</v>
      </c>
      <c r="BP7" s="36">
        <v>70.86</v>
      </c>
      <c r="BQ7" s="36">
        <v>71.66</v>
      </c>
      <c r="BR7" s="36">
        <v>72.67</v>
      </c>
      <c r="BS7" s="36">
        <v>73.81</v>
      </c>
      <c r="BT7" s="36">
        <v>74.040000000000006</v>
      </c>
      <c r="BU7" s="36">
        <v>88.44</v>
      </c>
      <c r="BV7" s="36">
        <v>88.2</v>
      </c>
      <c r="BW7" s="36">
        <v>89.94</v>
      </c>
      <c r="BX7" s="36">
        <v>93.13</v>
      </c>
      <c r="BY7" s="36">
        <v>94.38</v>
      </c>
      <c r="BZ7" s="36">
        <v>98.53</v>
      </c>
      <c r="CA7" s="36">
        <v>151.07</v>
      </c>
      <c r="CB7" s="36">
        <v>151.04</v>
      </c>
      <c r="CC7" s="36">
        <v>151.03</v>
      </c>
      <c r="CD7" s="36">
        <v>151.02000000000001</v>
      </c>
      <c r="CE7" s="36">
        <v>150.94</v>
      </c>
      <c r="CF7" s="36">
        <v>169.89</v>
      </c>
      <c r="CG7" s="36">
        <v>171.78</v>
      </c>
      <c r="CH7" s="36">
        <v>168.57</v>
      </c>
      <c r="CI7" s="36">
        <v>167.97</v>
      </c>
      <c r="CJ7" s="36">
        <v>165.45</v>
      </c>
      <c r="CK7" s="36">
        <v>139.69999999999999</v>
      </c>
      <c r="CL7" s="36">
        <v>57.41</v>
      </c>
      <c r="CM7" s="36">
        <v>58.06</v>
      </c>
      <c r="CN7" s="36">
        <v>61.82</v>
      </c>
      <c r="CO7" s="36">
        <v>63.88</v>
      </c>
      <c r="CP7" s="36">
        <v>63.43</v>
      </c>
      <c r="CQ7" s="36">
        <v>62.55</v>
      </c>
      <c r="CR7" s="36">
        <v>62.27</v>
      </c>
      <c r="CS7" s="36">
        <v>64.12</v>
      </c>
      <c r="CT7" s="36">
        <v>64.87</v>
      </c>
      <c r="CU7" s="36">
        <v>65.62</v>
      </c>
      <c r="CV7" s="36">
        <v>60.01</v>
      </c>
      <c r="CW7" s="36">
        <v>80.62</v>
      </c>
      <c r="CX7" s="36">
        <v>81.739999999999995</v>
      </c>
      <c r="CY7" s="36">
        <v>82.71</v>
      </c>
      <c r="CZ7" s="36">
        <v>81.09</v>
      </c>
      <c r="DA7" s="36">
        <v>82.4</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2017-02-15T01:17:38Z</cp:lastPrinted>
  <dcterms:created xsi:type="dcterms:W3CDTF">2017-02-08T02:46:48Z</dcterms:created>
  <dcterms:modified xsi:type="dcterms:W3CDTF">2017-02-15T01:17:39Z</dcterms:modified>
  <cp:category/>
</cp:coreProperties>
</file>