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1_総務省回答\28_昭和村\"/>
    </mc:Choice>
  </mc:AlternateContent>
  <workbookProtection workbookPassword="864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AY8" i="4" s="1"/>
  <c r="R6" i="5"/>
  <c r="AQ8" i="4" s="1"/>
  <c r="Q6" i="5"/>
  <c r="P6" i="5"/>
  <c r="O6" i="5"/>
  <c r="N6" i="5"/>
  <c r="M6" i="5"/>
  <c r="L6" i="5"/>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I8" i="4"/>
  <c r="Z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<sst xmlns="http://schemas.openxmlformats.org/spreadsheetml/2006/main" count="218" uniqueCount="108">
  <si>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</si>
  <si>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</si>
  <si>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</si>
  <si>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</si>
  <si>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</si>
  <si>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</si>
  <si>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</si>
  <si>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</si>
  <si>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</si>
  <si>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</si>
  <si>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</si>
  <si>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</si>
  <si>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</si>
  <si>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</si>
  <si>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</si>
  <si>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</si>
  <si>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</si>
  <si>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</si>
  <si>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</si>
  <si>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</si>
  <si>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</si>
  <si>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</si>
  <si>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</si>
  <si>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</si>
  <si>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</si>
  <si>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</si>
  <si>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</si>
  <si>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</si>
  <si>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</si>
  <si>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</si>
  <si>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</si>
  <si>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</si>
  <si>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</si>
  <si>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</si>
  <si>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</si>
  <si>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</si>
  <si>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</si>
  <si>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</si>
  <si>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</si>
  <si>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</si>
  <si>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</si>
  <si>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</si>
  <si>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</si>
  <si>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</si>
  <si>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</si>
  <si>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</si>
  <si>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</si>
  <si>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</si>
  <si>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</si>
  <si>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</si>
  <si>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</si>
  <si>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</si>
  <si>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</si>
  <si>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</si>
  <si>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</si>
  <si>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</si>
  <si>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</si>
  <si>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</si>
  <si>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</si>
  <si>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</si>
  <si>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</si>
  <si>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</si>
  <si>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</si>
  <si>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</si>
  <si>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</si>
  <si>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</si>
  <si>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</si>
  <si>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</si>
  <si>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</si>
  <si>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</si>
  <si>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</si>
  <si>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</si>
  <si>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</si>
  <si>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</si>
  <si>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</si>
  <si>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</si>
  <si>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</si>
  <si>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</si>
  <si>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</si>
  <si>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</si>
  <si>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</si>
  <si>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</si>
  <si>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</si>
  <si>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</si>
  <si>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</si>
  <si>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</si>
  <si>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</si>
  <si>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</si>
  <si>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</si>
  <si>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</si>
  <si>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</si>
  <si>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</si>
  <si>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</si>
  <si>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昭和村</t>
  </si>
  <si>
    <t>法非適用</t>
  </si>
  <si>
    <t>水道事業</t>
  </si>
  <si>
    <t>簡易水道事業</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</si>
  <si>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</si>
  <si>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</si>
  <si>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</si>
  <si>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</si>
  <si>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</si>
  <si>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</si>
  <si>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</si>
  <si>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</si>
  <si>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(1)①使用料金が低価格設定により、一般会計等からの繰入金に頼っている状況のため比率が低い　　　　　④平成16年以降、大きな事業が無く、新たな起債を発行していないため、年々減少傾向にある　　　　　⑤･⑥施設設備の老朽化により維持管理費が年々増加しており、給水原価も増加傾向にある。その反面、有収水量は人口減や節水意識の向上により年々減少している。また、使用料金が低価格のため料金回収率は年々減少傾向にある。　　　　　　　　　　　　　　　　　　⑦給水人口の減少や節水意識の向上により使用水量が減少しているため、施設の利用率も減少してきている。　　　　　　　　　　　　　　　　　　　　　⑧施設設備の更新や漏水修繕の実施により、有収率も改善傾向にある。　　　　　　　　　　　　　　　　　　(2)料金収入が少ないため、繰入金に頼った経営となっている。対して、施設の老朽化に伴い維持管理費が年々増加しているため厳しい経営状況になっている。平成29年度から新しい料金体系となり経営の見直しを計る。</t>
    <rPh sb="4" eb="6">
      <t>シヨウ</t>
    </rPh>
    <rPh sb="6" eb="8">
      <t>リョウキン</t>
    </rPh>
    <rPh sb="9" eb="12">
      <t>テイカカク</t>
    </rPh>
    <rPh sb="12" eb="14">
      <t>セッテイ</t>
    </rPh>
    <rPh sb="18" eb="20">
      <t>イッパン</t>
    </rPh>
    <rPh sb="20" eb="22">
      <t>カイケイ</t>
    </rPh>
    <rPh sb="22" eb="23">
      <t>トウ</t>
    </rPh>
    <rPh sb="26" eb="29">
      <t>クリイレキン</t>
    </rPh>
    <rPh sb="30" eb="31">
      <t>タヨ</t>
    </rPh>
    <rPh sb="35" eb="37">
      <t>ジョウキョウ</t>
    </rPh>
    <rPh sb="40" eb="42">
      <t>ヒリツ</t>
    </rPh>
    <rPh sb="43" eb="44">
      <t>ヒク</t>
    </rPh>
    <rPh sb="51" eb="53">
      <t>ヘイセイ</t>
    </rPh>
    <rPh sb="55" eb="58">
      <t>ネンイコウ</t>
    </rPh>
    <rPh sb="59" eb="60">
      <t>オオ</t>
    </rPh>
    <rPh sb="62" eb="64">
      <t>ジギョウ</t>
    </rPh>
    <rPh sb="65" eb="66">
      <t>ナ</t>
    </rPh>
    <rPh sb="68" eb="69">
      <t>アラ</t>
    </rPh>
    <rPh sb="71" eb="73">
      <t>キサイ</t>
    </rPh>
    <rPh sb="74" eb="76">
      <t>ハッコウ</t>
    </rPh>
    <rPh sb="84" eb="86">
      <t>ネンネン</t>
    </rPh>
    <rPh sb="86" eb="88">
      <t>ゲンショウ</t>
    </rPh>
    <rPh sb="88" eb="90">
      <t>ケイコウ</t>
    </rPh>
    <rPh sb="101" eb="103">
      <t>シセツ</t>
    </rPh>
    <rPh sb="103" eb="105">
      <t>セツビ</t>
    </rPh>
    <rPh sb="106" eb="109">
      <t>ロウキュウカ</t>
    </rPh>
    <rPh sb="112" eb="114">
      <t>イジ</t>
    </rPh>
    <rPh sb="114" eb="117">
      <t>カンリヒ</t>
    </rPh>
    <rPh sb="118" eb="120">
      <t>ネンネン</t>
    </rPh>
    <rPh sb="120" eb="122">
      <t>ゾウカ</t>
    </rPh>
    <rPh sb="127" eb="131">
      <t>キュウスイゲンカ</t>
    </rPh>
    <rPh sb="132" eb="134">
      <t>ゾウカ</t>
    </rPh>
    <rPh sb="134" eb="136">
      <t>ケイコウ</t>
    </rPh>
    <rPh sb="142" eb="144">
      <t>ハンメン</t>
    </rPh>
    <rPh sb="145" eb="147">
      <t>ユウシュウ</t>
    </rPh>
    <rPh sb="147" eb="149">
      <t>スイリョウ</t>
    </rPh>
    <rPh sb="150" eb="153">
      <t>ジンコウゲン</t>
    </rPh>
    <rPh sb="154" eb="156">
      <t>セッスイ</t>
    </rPh>
    <rPh sb="156" eb="158">
      <t>イシキ</t>
    </rPh>
    <rPh sb="159" eb="161">
      <t>コウジョウ</t>
    </rPh>
    <rPh sb="164" eb="166">
      <t>ネンネン</t>
    </rPh>
    <rPh sb="166" eb="168">
      <t>ゲンショウ</t>
    </rPh>
    <rPh sb="176" eb="178">
      <t>シヨウ</t>
    </rPh>
    <rPh sb="178" eb="180">
      <t>リョウキン</t>
    </rPh>
    <rPh sb="181" eb="184">
      <t>テイカカク</t>
    </rPh>
    <rPh sb="187" eb="189">
      <t>リョウキン</t>
    </rPh>
    <rPh sb="189" eb="192">
      <t>カイシュウリツ</t>
    </rPh>
    <rPh sb="193" eb="195">
      <t>ネンネン</t>
    </rPh>
    <rPh sb="195" eb="197">
      <t>ゲンショウ</t>
    </rPh>
    <rPh sb="197" eb="199">
      <t>ケイコウ</t>
    </rPh>
    <rPh sb="222" eb="224">
      <t>キュウスイ</t>
    </rPh>
    <rPh sb="224" eb="226">
      <t>ジンコウ</t>
    </rPh>
    <rPh sb="227" eb="229">
      <t>ゲンショウ</t>
    </rPh>
    <rPh sb="230" eb="232">
      <t>セッスイ</t>
    </rPh>
    <rPh sb="232" eb="234">
      <t>イシキ</t>
    </rPh>
    <rPh sb="235" eb="237">
      <t>コウジョウ</t>
    </rPh>
    <rPh sb="240" eb="242">
      <t>シヨウ</t>
    </rPh>
    <rPh sb="242" eb="244">
      <t>スイリョウ</t>
    </rPh>
    <rPh sb="245" eb="247">
      <t>ゲンショウ</t>
    </rPh>
    <rPh sb="254" eb="256">
      <t>シセツ</t>
    </rPh>
    <rPh sb="257" eb="260">
      <t>リヨウリツ</t>
    </rPh>
    <rPh sb="261" eb="263">
      <t>ゲンショウ</t>
    </rPh>
    <rPh sb="292" eb="294">
      <t>シセツ</t>
    </rPh>
    <rPh sb="294" eb="296">
      <t>セツビ</t>
    </rPh>
    <rPh sb="297" eb="299">
      <t>コウシン</t>
    </rPh>
    <rPh sb="300" eb="302">
      <t>ロウスイ</t>
    </rPh>
    <rPh sb="302" eb="304">
      <t>シュウゼン</t>
    </rPh>
    <rPh sb="305" eb="307">
      <t>ジッシ</t>
    </rPh>
    <rPh sb="311" eb="313">
      <t>ユウシュウ</t>
    </rPh>
    <rPh sb="313" eb="314">
      <t>リツ</t>
    </rPh>
    <rPh sb="315" eb="317">
      <t>カイゼン</t>
    </rPh>
    <rPh sb="317" eb="319">
      <t>ケイコウ</t>
    </rPh>
    <rPh sb="344" eb="346">
      <t>リョウキン</t>
    </rPh>
    <rPh sb="346" eb="348">
      <t>シュウニュウ</t>
    </rPh>
    <rPh sb="349" eb="350">
      <t>スク</t>
    </rPh>
    <rPh sb="355" eb="358">
      <t>クリイレキン</t>
    </rPh>
    <rPh sb="359" eb="360">
      <t>タヨ</t>
    </rPh>
    <rPh sb="362" eb="364">
      <t>ケイエイ</t>
    </rPh>
    <rPh sb="371" eb="372">
      <t>タイ</t>
    </rPh>
    <rPh sb="375" eb="377">
      <t>シセツ</t>
    </rPh>
    <rPh sb="378" eb="381">
      <t>ロウキュウカ</t>
    </rPh>
    <rPh sb="382" eb="383">
      <t>トモナ</t>
    </rPh>
    <rPh sb="384" eb="386">
      <t>イジ</t>
    </rPh>
    <rPh sb="386" eb="389">
      <t>カンリヒ</t>
    </rPh>
    <rPh sb="390" eb="392">
      <t>ネンネン</t>
    </rPh>
    <rPh sb="392" eb="394">
      <t>ゾウカ</t>
    </rPh>
    <rPh sb="400" eb="401">
      <t>キビ</t>
    </rPh>
    <rPh sb="403" eb="405">
      <t>ケイエイ</t>
    </rPh>
    <rPh sb="405" eb="407">
      <t>ジョウキョウ</t>
    </rPh>
    <rPh sb="414" eb="416">
      <t>ヘイセイ</t>
    </rPh>
    <rPh sb="418" eb="420">
      <t>ネンド</t>
    </rPh>
    <rPh sb="422" eb="423">
      <t>アタラ</t>
    </rPh>
    <rPh sb="425" eb="427">
      <t>リョウキン</t>
    </rPh>
    <rPh sb="427" eb="429">
      <t>タイケイ</t>
    </rPh>
    <rPh sb="432" eb="434">
      <t>ケイエイ</t>
    </rPh>
    <rPh sb="435" eb="437">
      <t>ミナオ</t>
    </rPh>
    <rPh sb="439" eb="440">
      <t>ハカ</t>
    </rPh>
    <phoneticPr fontId="4"/>
  </si>
  <si>
    <t>(1)多くの管路が平成に入ってから布設したもので、法定年数を超えた管路はあまり多くはないため更新率も低くなっている。　　　　　　　　　　　(2)更新が必要な管路の殆どは民有地や丘陵地に多く、管路更新を難しくしている。また、施設設備は管路以上に老朽化が著しく、計画的な改修が必要である。</t>
    <rPh sb="3" eb="4">
      <t>オオ</t>
    </rPh>
    <rPh sb="6" eb="8">
      <t>カンロ</t>
    </rPh>
    <rPh sb="9" eb="11">
      <t>ヘイセイ</t>
    </rPh>
    <rPh sb="12" eb="13">
      <t>ハイ</t>
    </rPh>
    <rPh sb="17" eb="19">
      <t>フセツ</t>
    </rPh>
    <rPh sb="25" eb="27">
      <t>ホウテイ</t>
    </rPh>
    <rPh sb="27" eb="29">
      <t>ネンスウ</t>
    </rPh>
    <rPh sb="30" eb="31">
      <t>コ</t>
    </rPh>
    <rPh sb="33" eb="35">
      <t>カンロ</t>
    </rPh>
    <rPh sb="39" eb="40">
      <t>オオ</t>
    </rPh>
    <rPh sb="46" eb="48">
      <t>コウシン</t>
    </rPh>
    <rPh sb="48" eb="49">
      <t>リツ</t>
    </rPh>
    <rPh sb="50" eb="51">
      <t>ヒク</t>
    </rPh>
    <rPh sb="72" eb="74">
      <t>コウシン</t>
    </rPh>
    <rPh sb="75" eb="77">
      <t>ヒツヨウ</t>
    </rPh>
    <rPh sb="78" eb="80">
      <t>カンロ</t>
    </rPh>
    <rPh sb="81" eb="82">
      <t>ホトン</t>
    </rPh>
    <rPh sb="84" eb="87">
      <t>ミンユウチ</t>
    </rPh>
    <rPh sb="88" eb="91">
      <t>キュウリョウチ</t>
    </rPh>
    <rPh sb="92" eb="93">
      <t>オオ</t>
    </rPh>
    <rPh sb="95" eb="97">
      <t>カンロ</t>
    </rPh>
    <rPh sb="97" eb="99">
      <t>コウシン</t>
    </rPh>
    <rPh sb="100" eb="101">
      <t>ムズカ</t>
    </rPh>
    <rPh sb="111" eb="113">
      <t>シセツ</t>
    </rPh>
    <rPh sb="113" eb="115">
      <t>セツビ</t>
    </rPh>
    <rPh sb="116" eb="118">
      <t>カンロ</t>
    </rPh>
    <rPh sb="118" eb="120">
      <t>イジョウ</t>
    </rPh>
    <rPh sb="121" eb="124">
      <t>ロウキュウカ</t>
    </rPh>
    <rPh sb="125" eb="126">
      <t>イチジル</t>
    </rPh>
    <rPh sb="129" eb="132">
      <t>ケイカクテキ</t>
    </rPh>
    <rPh sb="133" eb="135">
      <t>カイシュウ</t>
    </rPh>
    <rPh sb="136" eb="138">
      <t>ヒツヨウ</t>
    </rPh>
    <phoneticPr fontId="4"/>
  </si>
  <si>
    <t>(1)料金収入が少ないため、歳入の多くを繰入金に頼った運営となっているが、独立採算の原則上、決して良い経営状況ではない。老朽化による維持管理費も増大していくことから、財源確保のため、今後必要となる維持管理費も含めた料金の改定が必要である。　　　　　　　　　　　　　　　　　　　(2)平成29年度4月から料金が改定になり、繰入金に頼った運営状況が改善される。また、施設の改修も、平成29年度から計画的な更新を実施していく予定である。</t>
    <rPh sb="3" eb="5">
      <t>リョウキン</t>
    </rPh>
    <rPh sb="5" eb="7">
      <t>シュウニュウ</t>
    </rPh>
    <rPh sb="8" eb="9">
      <t>スク</t>
    </rPh>
    <rPh sb="14" eb="16">
      <t>サイニュウ</t>
    </rPh>
    <rPh sb="17" eb="18">
      <t>オオ</t>
    </rPh>
    <rPh sb="20" eb="23">
      <t>クリイレキン</t>
    </rPh>
    <rPh sb="24" eb="25">
      <t>タヨ</t>
    </rPh>
    <rPh sb="27" eb="29">
      <t>ウンエイ</t>
    </rPh>
    <rPh sb="37" eb="39">
      <t>ドクリツ</t>
    </rPh>
    <rPh sb="39" eb="41">
      <t>サイサン</t>
    </rPh>
    <rPh sb="42" eb="44">
      <t>ゲンソク</t>
    </rPh>
    <rPh sb="44" eb="45">
      <t>ジョウ</t>
    </rPh>
    <rPh sb="46" eb="47">
      <t>ケッ</t>
    </rPh>
    <rPh sb="49" eb="50">
      <t>イ</t>
    </rPh>
    <rPh sb="51" eb="53">
      <t>ケイエイ</t>
    </rPh>
    <rPh sb="53" eb="55">
      <t>ジョウキョウ</t>
    </rPh>
    <rPh sb="60" eb="63">
      <t>ロウキュウカ</t>
    </rPh>
    <rPh sb="66" eb="68">
      <t>イジ</t>
    </rPh>
    <rPh sb="68" eb="71">
      <t>カンリヒ</t>
    </rPh>
    <rPh sb="72" eb="74">
      <t>ゾウダイ</t>
    </rPh>
    <rPh sb="83" eb="85">
      <t>ザイゲン</t>
    </rPh>
    <rPh sb="85" eb="87">
      <t>カクホ</t>
    </rPh>
    <rPh sb="91" eb="93">
      <t>コンゴ</t>
    </rPh>
    <rPh sb="93" eb="95">
      <t>ヒツヨウ</t>
    </rPh>
    <rPh sb="98" eb="100">
      <t>イジ</t>
    </rPh>
    <rPh sb="100" eb="103">
      <t>カンリヒ</t>
    </rPh>
    <rPh sb="104" eb="105">
      <t>フク</t>
    </rPh>
    <rPh sb="107" eb="109">
      <t>リョウキン</t>
    </rPh>
    <rPh sb="110" eb="112">
      <t>カイテイ</t>
    </rPh>
    <rPh sb="113" eb="115">
      <t>ヒツヨウ</t>
    </rPh>
    <rPh sb="141" eb="143">
      <t>ヘイセイ</t>
    </rPh>
    <rPh sb="145" eb="147">
      <t>ネンド</t>
    </rPh>
    <rPh sb="148" eb="149">
      <t>ガツ</t>
    </rPh>
    <rPh sb="151" eb="153">
      <t>リョウキン</t>
    </rPh>
    <rPh sb="154" eb="156">
      <t>カイテイ</t>
    </rPh>
    <rPh sb="160" eb="163">
      <t>クリイレキン</t>
    </rPh>
    <rPh sb="164" eb="165">
      <t>タヨ</t>
    </rPh>
    <rPh sb="167" eb="169">
      <t>ウンエイ</t>
    </rPh>
    <rPh sb="169" eb="171">
      <t>ジョウキョウ</t>
    </rPh>
    <rPh sb="172" eb="174">
      <t>カイゼン</t>
    </rPh>
    <rPh sb="181" eb="183">
      <t>シセツ</t>
    </rPh>
    <rPh sb="184" eb="186">
      <t>カイシュウ</t>
    </rPh>
    <rPh sb="188" eb="190">
      <t>ヘイセイ</t>
    </rPh>
    <rPh sb="196" eb="199">
      <t>ケイカクテキ</t>
    </rPh>
    <rPh sb="200" eb="202">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</si>
</sst>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9"/>
          <c:y val="0.158069456690285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formatCode="#,##0.00;&quot;△&quot;#,##0.00">
                  <c:v>0</c:v>
                </c:pt>
                <c:pt idx="1">
                  <c:v>0.08</c:v>
                </c:pt>
                <c:pt idx="2">
                  <c:v>0.02</c:v>
                </c:pt>
                <c:pt idx="3">
                  <c:v>0.03</c:v>
                </c:pt>
                <c:pt idx="4" formatCode="#,##0.00;&quot;△&quot;#,##0.00">
                  <c:v>0</c:v>
                </c:pt>
              </c:numCache>
            </c:numRef>
          </c:val>
        </c:ser>
        <c:dLbls>
          <c:showLegendKey val="0"/>
          <c:showVal val="0"/>
          <c:showCatName val="0"/>
          <c:showSerName val="0"/>
          <c:showPercent val="0"/>
          <c:showBubbleSize val="0"/>
        </c:dLbls>
        <c:gapWidth val="150"/>
        <c:axId val="57501728"/>
        <c:axId val="107797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1.08</c:v>
                </c:pt>
                <c:pt idx="1">
                  <c:v>0.69</c:v>
                </c:pt>
                <c:pt idx="2">
                  <c:v>0.89</c:v>
                </c:pt>
                <c:pt idx="3">
                  <c:v>0.98</c:v>
                </c:pt>
                <c:pt idx="4">
                  <c:v>0.76</c:v>
                </c:pt>
              </c:numCache>
            </c:numRef>
          </c:val>
          <c:smooth val="0"/>
        </c:ser>
        <c:dLbls>
          <c:showLegendKey val="0"/>
          <c:showVal val="0"/>
          <c:showCatName val="0"/>
          <c:showSerName val="0"/>
          <c:showPercent val="0"/>
          <c:showBubbleSize val="0"/>
        </c:dLbls>
        <c:marker val="1"/>
        <c:smooth val="0"/>
        <c:axId val="57501728"/>
        <c:axId val="107797288"/>
      </c:lineChart>
      <c:dateAx>
        <c:axId val="57501728"/>
        <c:scaling>
          <c:orientation val="minMax"/>
        </c:scaling>
        <c:delete val="1"/>
        <c:axPos val="b"/>
        <c:numFmt formatCode="ge" sourceLinked="1"/>
        <c:majorTickMark val="none"/>
        <c:minorTickMark val="none"/>
        <c:tickLblPos val="none"/>
        <c:crossAx val="107797288"/>
        <c:crosses val="autoZero"/>
        <c:auto val="1"/>
        <c:lblOffset val="100"/>
        <c:baseTimeUnit val="years"/>
      </c:dateAx>
      <c:valAx>
        <c:axId val="107797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50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99" l="0.70000000000000062" r="0.70000000000000062" t="0.7500000000000139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68.2</c:v>
                </c:pt>
                <c:pt idx="1">
                  <c:v>67.77</c:v>
                </c:pt>
                <c:pt idx="2">
                  <c:v>66.73</c:v>
                </c:pt>
                <c:pt idx="3">
                  <c:v>64.739999999999995</c:v>
                </c:pt>
                <c:pt idx="4">
                  <c:v>64.36</c:v>
                </c:pt>
              </c:numCache>
            </c:numRef>
          </c:val>
        </c:ser>
        <c:dLbls>
          <c:showLegendKey val="0"/>
          <c:showVal val="0"/>
          <c:showCatName val="0"/>
          <c:showSerName val="0"/>
          <c:showPercent val="0"/>
          <c:showBubbleSize val="0"/>
        </c:dLbls>
        <c:gapWidth val="150"/>
        <c:axId val="245973016"/>
        <c:axId val="24597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59.84</c:v>
                </c:pt>
                <c:pt idx="1">
                  <c:v>60.66</c:v>
                </c:pt>
                <c:pt idx="2">
                  <c:v>60.17</c:v>
                </c:pt>
                <c:pt idx="3">
                  <c:v>58.96</c:v>
                </c:pt>
                <c:pt idx="4">
                  <c:v>58.1</c:v>
                </c:pt>
              </c:numCache>
            </c:numRef>
          </c:val>
          <c:smooth val="0"/>
        </c:ser>
        <c:dLbls>
          <c:showLegendKey val="0"/>
          <c:showVal val="0"/>
          <c:showCatName val="0"/>
          <c:showSerName val="0"/>
          <c:showPercent val="0"/>
          <c:showBubbleSize val="0"/>
        </c:dLbls>
        <c:marker val="1"/>
        <c:smooth val="0"/>
        <c:axId val="245973016"/>
        <c:axId val="245973408"/>
      </c:lineChart>
      <c:dateAx>
        <c:axId val="245973016"/>
        <c:scaling>
          <c:orientation val="minMax"/>
        </c:scaling>
        <c:delete val="1"/>
        <c:axPos val="b"/>
        <c:numFmt formatCode="ge" sourceLinked="1"/>
        <c:majorTickMark val="none"/>
        <c:minorTickMark val="none"/>
        <c:tickLblPos val="none"/>
        <c:crossAx val="245973408"/>
        <c:crosses val="autoZero"/>
        <c:auto val="1"/>
        <c:lblOffset val="100"/>
        <c:baseTimeUnit val="years"/>
      </c:dateAx>
      <c:valAx>
        <c:axId val="24597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973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78.569999999999993</c:v>
                </c:pt>
                <c:pt idx="1">
                  <c:v>81.150000000000006</c:v>
                </c:pt>
                <c:pt idx="2">
                  <c:v>81.150000000000006</c:v>
                </c:pt>
                <c:pt idx="3">
                  <c:v>78.599999999999994</c:v>
                </c:pt>
                <c:pt idx="4">
                  <c:v>79.87</c:v>
                </c:pt>
              </c:numCache>
            </c:numRef>
          </c:val>
        </c:ser>
        <c:dLbls>
          <c:showLegendKey val="0"/>
          <c:showVal val="0"/>
          <c:showCatName val="0"/>
          <c:showSerName val="0"/>
          <c:showPercent val="0"/>
          <c:showBubbleSize val="0"/>
        </c:dLbls>
        <c:gapWidth val="150"/>
        <c:axId val="246045312"/>
        <c:axId val="246045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77.989999999999995</c:v>
                </c:pt>
                <c:pt idx="1">
                  <c:v>77.319999999999993</c:v>
                </c:pt>
                <c:pt idx="2">
                  <c:v>76.680000000000007</c:v>
                </c:pt>
                <c:pt idx="3">
                  <c:v>76.58</c:v>
                </c:pt>
                <c:pt idx="4">
                  <c:v>76.69</c:v>
                </c:pt>
              </c:numCache>
            </c:numRef>
          </c:val>
          <c:smooth val="0"/>
        </c:ser>
        <c:dLbls>
          <c:showLegendKey val="0"/>
          <c:showVal val="0"/>
          <c:showCatName val="0"/>
          <c:showSerName val="0"/>
          <c:showPercent val="0"/>
          <c:showBubbleSize val="0"/>
        </c:dLbls>
        <c:marker val="1"/>
        <c:smooth val="0"/>
        <c:axId val="246045312"/>
        <c:axId val="246045704"/>
      </c:lineChart>
      <c:dateAx>
        <c:axId val="246045312"/>
        <c:scaling>
          <c:orientation val="minMax"/>
        </c:scaling>
        <c:delete val="1"/>
        <c:axPos val="b"/>
        <c:numFmt formatCode="ge" sourceLinked="1"/>
        <c:majorTickMark val="none"/>
        <c:minorTickMark val="none"/>
        <c:tickLblPos val="none"/>
        <c:crossAx val="246045704"/>
        <c:crosses val="autoZero"/>
        <c:auto val="1"/>
        <c:lblOffset val="100"/>
        <c:baseTimeUnit val="years"/>
      </c:dateAx>
      <c:valAx>
        <c:axId val="246045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04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370168884888316"/>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77.66</c:v>
                </c:pt>
                <c:pt idx="1">
                  <c:v>65.459999999999994</c:v>
                </c:pt>
                <c:pt idx="2">
                  <c:v>62.86</c:v>
                </c:pt>
                <c:pt idx="3">
                  <c:v>61.34</c:v>
                </c:pt>
                <c:pt idx="4">
                  <c:v>65.81</c:v>
                </c:pt>
              </c:numCache>
            </c:numRef>
          </c:val>
        </c:ser>
        <c:dLbls>
          <c:showLegendKey val="0"/>
          <c:showVal val="0"/>
          <c:showCatName val="0"/>
          <c:showSerName val="0"/>
          <c:showPercent val="0"/>
          <c:showBubbleSize val="0"/>
        </c:dLbls>
        <c:gapWidth val="150"/>
        <c:axId val="143839256"/>
        <c:axId val="146631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75.239999999999995</c:v>
                </c:pt>
                <c:pt idx="1">
                  <c:v>73.63</c:v>
                </c:pt>
                <c:pt idx="2">
                  <c:v>75.709999999999994</c:v>
                </c:pt>
                <c:pt idx="3">
                  <c:v>75.09</c:v>
                </c:pt>
                <c:pt idx="4">
                  <c:v>75.34</c:v>
                </c:pt>
              </c:numCache>
            </c:numRef>
          </c:val>
          <c:smooth val="0"/>
        </c:ser>
        <c:dLbls>
          <c:showLegendKey val="0"/>
          <c:showVal val="0"/>
          <c:showCatName val="0"/>
          <c:showSerName val="0"/>
          <c:showPercent val="0"/>
          <c:showBubbleSize val="0"/>
        </c:dLbls>
        <c:marker val="1"/>
        <c:smooth val="0"/>
        <c:axId val="143839256"/>
        <c:axId val="146631832"/>
      </c:lineChart>
      <c:dateAx>
        <c:axId val="143839256"/>
        <c:scaling>
          <c:orientation val="minMax"/>
        </c:scaling>
        <c:delete val="1"/>
        <c:axPos val="b"/>
        <c:numFmt formatCode="ge" sourceLinked="1"/>
        <c:majorTickMark val="none"/>
        <c:minorTickMark val="none"/>
        <c:tickLblPos val="none"/>
        <c:crossAx val="146631832"/>
        <c:crosses val="autoZero"/>
        <c:auto val="1"/>
        <c:lblOffset val="100"/>
        <c:baseTimeUnit val="years"/>
      </c:dateAx>
      <c:valAx>
        <c:axId val="146631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839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341424"/>
        <c:axId val="144550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341424"/>
        <c:axId val="144550344"/>
      </c:lineChart>
      <c:dateAx>
        <c:axId val="144341424"/>
        <c:scaling>
          <c:orientation val="minMax"/>
        </c:scaling>
        <c:delete val="1"/>
        <c:axPos val="b"/>
        <c:numFmt formatCode="ge" sourceLinked="1"/>
        <c:majorTickMark val="none"/>
        <c:minorTickMark val="none"/>
        <c:tickLblPos val="none"/>
        <c:crossAx val="144550344"/>
        <c:crosses val="autoZero"/>
        <c:auto val="1"/>
        <c:lblOffset val="100"/>
        <c:baseTimeUnit val="years"/>
      </c:dateAx>
      <c:valAx>
        <c:axId val="144550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34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7"/>
          <c:y val="0.158069456690285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754456"/>
        <c:axId val="143808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754456"/>
        <c:axId val="143808808"/>
      </c:lineChart>
      <c:dateAx>
        <c:axId val="144754456"/>
        <c:scaling>
          <c:orientation val="minMax"/>
        </c:scaling>
        <c:delete val="1"/>
        <c:axPos val="b"/>
        <c:numFmt formatCode="ge" sourceLinked="1"/>
        <c:majorTickMark val="none"/>
        <c:minorTickMark val="none"/>
        <c:tickLblPos val="none"/>
        <c:crossAx val="143808808"/>
        <c:crosses val="autoZero"/>
        <c:auto val="1"/>
        <c:lblOffset val="100"/>
        <c:baseTimeUnit val="years"/>
      </c:dateAx>
      <c:valAx>
        <c:axId val="143808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754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88" l="0.70000000000000062" r="0.70000000000000062" t="0.7500000000000138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6397352"/>
        <c:axId val="14639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397352"/>
        <c:axId val="146397744"/>
      </c:lineChart>
      <c:dateAx>
        <c:axId val="146397352"/>
        <c:scaling>
          <c:orientation val="minMax"/>
        </c:scaling>
        <c:delete val="1"/>
        <c:axPos val="b"/>
        <c:numFmt formatCode="ge" sourceLinked="1"/>
        <c:majorTickMark val="none"/>
        <c:minorTickMark val="none"/>
        <c:tickLblPos val="none"/>
        <c:crossAx val="146397744"/>
        <c:crosses val="autoZero"/>
        <c:auto val="1"/>
        <c:lblOffset val="100"/>
        <c:baseTimeUnit val="years"/>
      </c:dateAx>
      <c:valAx>
        <c:axId val="14639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397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6669888"/>
        <c:axId val="146670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669888"/>
        <c:axId val="146670280"/>
      </c:lineChart>
      <c:dateAx>
        <c:axId val="146669888"/>
        <c:scaling>
          <c:orientation val="minMax"/>
        </c:scaling>
        <c:delete val="1"/>
        <c:axPos val="b"/>
        <c:numFmt formatCode="ge" sourceLinked="1"/>
        <c:majorTickMark val="none"/>
        <c:minorTickMark val="none"/>
        <c:tickLblPos val="none"/>
        <c:crossAx val="146670280"/>
        <c:crosses val="autoZero"/>
        <c:auto val="1"/>
        <c:lblOffset val="100"/>
        <c:baseTimeUnit val="years"/>
      </c:dateAx>
      <c:valAx>
        <c:axId val="146670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66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735.1</c:v>
                </c:pt>
                <c:pt idx="1">
                  <c:v>701.37</c:v>
                </c:pt>
                <c:pt idx="2">
                  <c:v>680.39</c:v>
                </c:pt>
                <c:pt idx="3">
                  <c:v>669.57</c:v>
                </c:pt>
                <c:pt idx="4">
                  <c:v>616.04</c:v>
                </c:pt>
              </c:numCache>
            </c:numRef>
          </c:val>
        </c:ser>
        <c:dLbls>
          <c:showLegendKey val="0"/>
          <c:showVal val="0"/>
          <c:showCatName val="0"/>
          <c:showSerName val="0"/>
          <c:showPercent val="0"/>
          <c:showBubbleSize val="0"/>
        </c:dLbls>
        <c:gapWidth val="150"/>
        <c:axId val="245880928"/>
        <c:axId val="245881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1168.8</c:v>
                </c:pt>
                <c:pt idx="1">
                  <c:v>1158.82</c:v>
                </c:pt>
                <c:pt idx="2">
                  <c:v>1167.7</c:v>
                </c:pt>
                <c:pt idx="3">
                  <c:v>1228.58</c:v>
                </c:pt>
                <c:pt idx="4">
                  <c:v>1280.18</c:v>
                </c:pt>
              </c:numCache>
            </c:numRef>
          </c:val>
          <c:smooth val="0"/>
        </c:ser>
        <c:dLbls>
          <c:showLegendKey val="0"/>
          <c:showVal val="0"/>
          <c:showCatName val="0"/>
          <c:showSerName val="0"/>
          <c:showPercent val="0"/>
          <c:showBubbleSize val="0"/>
        </c:dLbls>
        <c:marker val="1"/>
        <c:smooth val="0"/>
        <c:axId val="245880928"/>
        <c:axId val="245881320"/>
      </c:lineChart>
      <c:dateAx>
        <c:axId val="245880928"/>
        <c:scaling>
          <c:orientation val="minMax"/>
        </c:scaling>
        <c:delete val="1"/>
        <c:axPos val="b"/>
        <c:numFmt formatCode="ge" sourceLinked="1"/>
        <c:majorTickMark val="none"/>
        <c:minorTickMark val="none"/>
        <c:tickLblPos val="none"/>
        <c:crossAx val="245881320"/>
        <c:crosses val="autoZero"/>
        <c:auto val="1"/>
        <c:lblOffset val="100"/>
        <c:baseTimeUnit val="years"/>
      </c:dateAx>
      <c:valAx>
        <c:axId val="245881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88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62.19</c:v>
                </c:pt>
                <c:pt idx="1">
                  <c:v>51.18</c:v>
                </c:pt>
                <c:pt idx="2">
                  <c:v>50.26</c:v>
                </c:pt>
                <c:pt idx="3">
                  <c:v>49.83</c:v>
                </c:pt>
                <c:pt idx="4">
                  <c:v>51.82</c:v>
                </c:pt>
              </c:numCache>
            </c:numRef>
          </c:val>
        </c:ser>
        <c:dLbls>
          <c:showLegendKey val="0"/>
          <c:showVal val="0"/>
          <c:showCatName val="0"/>
          <c:showSerName val="0"/>
          <c:showPercent val="0"/>
          <c:showBubbleSize val="0"/>
        </c:dLbls>
        <c:gapWidth val="150"/>
        <c:axId val="146669496"/>
        <c:axId val="24588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56.44</c:v>
                </c:pt>
                <c:pt idx="1">
                  <c:v>55.6</c:v>
                </c:pt>
                <c:pt idx="2">
                  <c:v>54.43</c:v>
                </c:pt>
                <c:pt idx="3">
                  <c:v>53.81</c:v>
                </c:pt>
                <c:pt idx="4">
                  <c:v>53.62</c:v>
                </c:pt>
              </c:numCache>
            </c:numRef>
          </c:val>
          <c:smooth val="0"/>
        </c:ser>
        <c:dLbls>
          <c:showLegendKey val="0"/>
          <c:showVal val="0"/>
          <c:showCatName val="0"/>
          <c:showSerName val="0"/>
          <c:showPercent val="0"/>
          <c:showBubbleSize val="0"/>
        </c:dLbls>
        <c:marker val="1"/>
        <c:smooth val="0"/>
        <c:axId val="146669496"/>
        <c:axId val="245882496"/>
      </c:lineChart>
      <c:dateAx>
        <c:axId val="146669496"/>
        <c:scaling>
          <c:orientation val="minMax"/>
        </c:scaling>
        <c:delete val="1"/>
        <c:axPos val="b"/>
        <c:numFmt formatCode="ge" sourceLinked="1"/>
        <c:majorTickMark val="none"/>
        <c:minorTickMark val="none"/>
        <c:tickLblPos val="none"/>
        <c:crossAx val="245882496"/>
        <c:crosses val="autoZero"/>
        <c:auto val="1"/>
        <c:lblOffset val="100"/>
        <c:baseTimeUnit val="years"/>
      </c:dateAx>
      <c:valAx>
        <c:axId val="24588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669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98.46</c:v>
                </c:pt>
                <c:pt idx="1">
                  <c:v>116.55</c:v>
                </c:pt>
                <c:pt idx="2">
                  <c:v>117.71</c:v>
                </c:pt>
                <c:pt idx="3">
                  <c:v>121.12</c:v>
                </c:pt>
                <c:pt idx="4">
                  <c:v>117.29</c:v>
                </c:pt>
              </c:numCache>
            </c:numRef>
          </c:val>
        </c:ser>
        <c:dLbls>
          <c:showLegendKey val="0"/>
          <c:showVal val="0"/>
          <c:showCatName val="0"/>
          <c:showSerName val="0"/>
          <c:showPercent val="0"/>
          <c:showBubbleSize val="0"/>
        </c:dLbls>
        <c:gapWidth val="150"/>
        <c:axId val="245965208"/>
        <c:axId val="245965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270.7</c:v>
                </c:pt>
                <c:pt idx="1">
                  <c:v>275.86</c:v>
                </c:pt>
                <c:pt idx="2">
                  <c:v>279.8</c:v>
                </c:pt>
                <c:pt idx="3">
                  <c:v>284.64999999999998</c:v>
                </c:pt>
                <c:pt idx="4">
                  <c:v>287.7</c:v>
                </c:pt>
              </c:numCache>
            </c:numRef>
          </c:val>
          <c:smooth val="0"/>
        </c:ser>
        <c:dLbls>
          <c:showLegendKey val="0"/>
          <c:showVal val="0"/>
          <c:showCatName val="0"/>
          <c:showSerName val="0"/>
          <c:showPercent val="0"/>
          <c:showBubbleSize val="0"/>
        </c:dLbls>
        <c:marker val="1"/>
        <c:smooth val="0"/>
        <c:axId val="245965208"/>
        <c:axId val="245965600"/>
      </c:lineChart>
      <c:dateAx>
        <c:axId val="245965208"/>
        <c:scaling>
          <c:orientation val="minMax"/>
        </c:scaling>
        <c:delete val="1"/>
        <c:axPos val="b"/>
        <c:numFmt formatCode="ge" sourceLinked="1"/>
        <c:majorTickMark val="none"/>
        <c:minorTickMark val="none"/>
        <c:tickLblPos val="none"/>
        <c:crossAx val="245965600"/>
        <c:crosses val="autoZero"/>
        <c:auto val="1"/>
        <c:lblOffset val="100"/>
        <c:baseTimeUnit val="years"/>
      </c:dateAx>
      <c:valAx>
        <c:axId val="245965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965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昭和村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D2</v>
      </c>
      <c r="AA8" s="52"/>
      <c r="AB8" s="52"/>
      <c r="AC8" s="52"/>
      <c r="AD8" s="52"/>
      <c r="AE8" s="52"/>
      <c r="AF8" s="52"/>
      <c r="AG8" s="53"/>
      <c r="AH8" s="3"/>
      <c r="AI8" s="54">
        <f>データ!Q6</f>
        <v>7560</v>
      </c>
      <c r="AJ8" s="55"/>
      <c r="AK8" s="55"/>
      <c r="AL8" s="55"/>
      <c r="AM8" s="55"/>
      <c r="AN8" s="55"/>
      <c r="AO8" s="55"/>
      <c r="AP8" s="56"/>
      <c r="AQ8" s="46">
        <f>データ!R6</f>
        <v>64.14</v>
      </c>
      <c r="AR8" s="46"/>
      <c r="AS8" s="46"/>
      <c r="AT8" s="46"/>
      <c r="AU8" s="46"/>
      <c r="AV8" s="46"/>
      <c r="AW8" s="46"/>
      <c r="AX8" s="46"/>
      <c r="AY8" s="46">
        <f>データ!S6</f>
        <v>117.87</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98.93</v>
      </c>
      <c r="S10" s="46"/>
      <c r="T10" s="46"/>
      <c r="U10" s="46"/>
      <c r="V10" s="46"/>
      <c r="W10" s="46"/>
      <c r="X10" s="46"/>
      <c r="Y10" s="46"/>
      <c r="Z10" s="80">
        <f>データ!P6</f>
        <v>1035</v>
      </c>
      <c r="AA10" s="80"/>
      <c r="AB10" s="80"/>
      <c r="AC10" s="80"/>
      <c r="AD10" s="80"/>
      <c r="AE10" s="80"/>
      <c r="AF10" s="80"/>
      <c r="AG10" s="80"/>
      <c r="AH10" s="2"/>
      <c r="AI10" s="80">
        <f>データ!T6</f>
        <v>7520</v>
      </c>
      <c r="AJ10" s="80"/>
      <c r="AK10" s="80"/>
      <c r="AL10" s="80"/>
      <c r="AM10" s="80"/>
      <c r="AN10" s="80"/>
      <c r="AO10" s="80"/>
      <c r="AP10" s="80"/>
      <c r="AQ10" s="46">
        <f>データ!U6</f>
        <v>31.2</v>
      </c>
      <c r="AR10" s="46"/>
      <c r="AS10" s="46"/>
      <c r="AT10" s="46"/>
      <c r="AU10" s="46"/>
      <c r="AV10" s="46"/>
      <c r="AW10" s="46"/>
      <c r="AX10" s="46"/>
      <c r="AY10" s="46">
        <f>データ!V6</f>
        <v>241.03</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105</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106</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107</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104485</v>
      </c>
      <c r="D6" s="31">
        <f t="shared" si="3"/>
        <v>47</v>
      </c>
      <c r="E6" s="31">
        <f t="shared" si="3"/>
        <v>1</v>
      </c>
      <c r="F6" s="31">
        <f t="shared" si="3"/>
        <v>0</v>
      </c>
      <c r="G6" s="31">
        <f t="shared" si="3"/>
        <v>0</v>
      </c>
      <c r="H6" s="31" t="str">
        <f t="shared" si="3"/>
        <v>群馬県　昭和村</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98.93</v>
      </c>
      <c r="P6" s="32">
        <f t="shared" si="3"/>
        <v>1035</v>
      </c>
      <c r="Q6" s="32">
        <f t="shared" si="3"/>
        <v>7560</v>
      </c>
      <c r="R6" s="32">
        <f t="shared" si="3"/>
        <v>64.14</v>
      </c>
      <c r="S6" s="32">
        <f t="shared" si="3"/>
        <v>117.87</v>
      </c>
      <c r="T6" s="32">
        <f t="shared" si="3"/>
        <v>7520</v>
      </c>
      <c r="U6" s="32">
        <f t="shared" si="3"/>
        <v>31.2</v>
      </c>
      <c r="V6" s="32">
        <f t="shared" si="3"/>
        <v>241.03</v>
      </c>
      <c r="W6" s="33">
        <f>IF(W7="",NA(),W7)</f>
        <v>77.66</v>
      </c>
      <c r="X6" s="33">
        <f t="shared" ref="X6:AF6" si="4">IF(X7="",NA(),X7)</f>
        <v>65.459999999999994</v>
      </c>
      <c r="Y6" s="33">
        <f t="shared" si="4"/>
        <v>62.86</v>
      </c>
      <c r="Z6" s="33">
        <f t="shared" si="4"/>
        <v>61.34</v>
      </c>
      <c r="AA6" s="33">
        <f t="shared" si="4"/>
        <v>65.81</v>
      </c>
      <c r="AB6" s="33">
        <f t="shared" si="4"/>
        <v>75.239999999999995</v>
      </c>
      <c r="AC6" s="33">
        <f t="shared" si="4"/>
        <v>73.63</v>
      </c>
      <c r="AD6" s="33">
        <f t="shared" si="4"/>
        <v>75.709999999999994</v>
      </c>
      <c r="AE6" s="33">
        <f t="shared" si="4"/>
        <v>75.09</v>
      </c>
      <c r="AF6" s="33">
        <f t="shared" si="4"/>
        <v>75.34</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735.1</v>
      </c>
      <c r="BE6" s="33">
        <f t="shared" ref="BE6:BM6" si="7">IF(BE7="",NA(),BE7)</f>
        <v>701.37</v>
      </c>
      <c r="BF6" s="33">
        <f t="shared" si="7"/>
        <v>680.39</v>
      </c>
      <c r="BG6" s="33">
        <f t="shared" si="7"/>
        <v>669.57</v>
      </c>
      <c r="BH6" s="33">
        <f t="shared" si="7"/>
        <v>616.04</v>
      </c>
      <c r="BI6" s="33">
        <f t="shared" si="7"/>
        <v>1168.8</v>
      </c>
      <c r="BJ6" s="33">
        <f t="shared" si="7"/>
        <v>1158.82</v>
      </c>
      <c r="BK6" s="33">
        <f t="shared" si="7"/>
        <v>1167.7</v>
      </c>
      <c r="BL6" s="33">
        <f t="shared" si="7"/>
        <v>1228.58</v>
      </c>
      <c r="BM6" s="33">
        <f t="shared" si="7"/>
        <v>1280.18</v>
      </c>
      <c r="BN6" s="32" t="str">
        <f>IF(BN7="","",IF(BN7="-","【-】","【"&amp;SUBSTITUTE(TEXT(BN7,"#,##0.00"),"-","△")&amp;"】"))</f>
        <v>【1,242.90】</v>
      </c>
      <c r="BO6" s="33">
        <f>IF(BO7="",NA(),BO7)</f>
        <v>62.19</v>
      </c>
      <c r="BP6" s="33">
        <f t="shared" ref="BP6:BX6" si="8">IF(BP7="",NA(),BP7)</f>
        <v>51.18</v>
      </c>
      <c r="BQ6" s="33">
        <f t="shared" si="8"/>
        <v>50.26</v>
      </c>
      <c r="BR6" s="33">
        <f t="shared" si="8"/>
        <v>49.83</v>
      </c>
      <c r="BS6" s="33">
        <f t="shared" si="8"/>
        <v>51.82</v>
      </c>
      <c r="BT6" s="33">
        <f t="shared" si="8"/>
        <v>56.44</v>
      </c>
      <c r="BU6" s="33">
        <f t="shared" si="8"/>
        <v>55.6</v>
      </c>
      <c r="BV6" s="33">
        <f t="shared" si="8"/>
        <v>54.43</v>
      </c>
      <c r="BW6" s="33">
        <f t="shared" si="8"/>
        <v>53.81</v>
      </c>
      <c r="BX6" s="33">
        <f t="shared" si="8"/>
        <v>53.62</v>
      </c>
      <c r="BY6" s="32" t="str">
        <f>IF(BY7="","",IF(BY7="-","【-】","【"&amp;SUBSTITUTE(TEXT(BY7,"#,##0.00"),"-","△")&amp;"】"))</f>
        <v>【33.35】</v>
      </c>
      <c r="BZ6" s="33">
        <f>IF(BZ7="",NA(),BZ7)</f>
        <v>98.46</v>
      </c>
      <c r="CA6" s="33">
        <f t="shared" ref="CA6:CI6" si="9">IF(CA7="",NA(),CA7)</f>
        <v>116.55</v>
      </c>
      <c r="CB6" s="33">
        <f t="shared" si="9"/>
        <v>117.71</v>
      </c>
      <c r="CC6" s="33">
        <f t="shared" si="9"/>
        <v>121.12</v>
      </c>
      <c r="CD6" s="33">
        <f t="shared" si="9"/>
        <v>117.29</v>
      </c>
      <c r="CE6" s="33">
        <f t="shared" si="9"/>
        <v>270.7</v>
      </c>
      <c r="CF6" s="33">
        <f t="shared" si="9"/>
        <v>275.86</v>
      </c>
      <c r="CG6" s="33">
        <f t="shared" si="9"/>
        <v>279.8</v>
      </c>
      <c r="CH6" s="33">
        <f t="shared" si="9"/>
        <v>284.64999999999998</v>
      </c>
      <c r="CI6" s="33">
        <f t="shared" si="9"/>
        <v>287.7</v>
      </c>
      <c r="CJ6" s="32" t="str">
        <f>IF(CJ7="","",IF(CJ7="-","【-】","【"&amp;SUBSTITUTE(TEXT(CJ7,"#,##0.00"),"-","△")&amp;"】"))</f>
        <v>【524.69】</v>
      </c>
      <c r="CK6" s="33">
        <f>IF(CK7="",NA(),CK7)</f>
        <v>68.2</v>
      </c>
      <c r="CL6" s="33">
        <f t="shared" ref="CL6:CT6" si="10">IF(CL7="",NA(),CL7)</f>
        <v>67.77</v>
      </c>
      <c r="CM6" s="33">
        <f t="shared" si="10"/>
        <v>66.73</v>
      </c>
      <c r="CN6" s="33">
        <f t="shared" si="10"/>
        <v>64.739999999999995</v>
      </c>
      <c r="CO6" s="33">
        <f t="shared" si="10"/>
        <v>64.36</v>
      </c>
      <c r="CP6" s="33">
        <f t="shared" si="10"/>
        <v>59.84</v>
      </c>
      <c r="CQ6" s="33">
        <f t="shared" si="10"/>
        <v>60.66</v>
      </c>
      <c r="CR6" s="33">
        <f t="shared" si="10"/>
        <v>60.17</v>
      </c>
      <c r="CS6" s="33">
        <f t="shared" si="10"/>
        <v>58.96</v>
      </c>
      <c r="CT6" s="33">
        <f t="shared" si="10"/>
        <v>58.1</v>
      </c>
      <c r="CU6" s="32" t="str">
        <f>IF(CU7="","",IF(CU7="-","【-】","【"&amp;SUBSTITUTE(TEXT(CU7,"#,##0.00"),"-","△")&amp;"】"))</f>
        <v>【57.58】</v>
      </c>
      <c r="CV6" s="33">
        <f>IF(CV7="",NA(),CV7)</f>
        <v>78.569999999999993</v>
      </c>
      <c r="CW6" s="33">
        <f t="shared" ref="CW6:DE6" si="11">IF(CW7="",NA(),CW7)</f>
        <v>81.150000000000006</v>
      </c>
      <c r="CX6" s="33">
        <f t="shared" si="11"/>
        <v>81.150000000000006</v>
      </c>
      <c r="CY6" s="33">
        <f t="shared" si="11"/>
        <v>78.599999999999994</v>
      </c>
      <c r="CZ6" s="33">
        <f t="shared" si="11"/>
        <v>79.87</v>
      </c>
      <c r="DA6" s="33">
        <f t="shared" si="11"/>
        <v>77.989999999999995</v>
      </c>
      <c r="DB6" s="33">
        <f t="shared" si="11"/>
        <v>77.319999999999993</v>
      </c>
      <c r="DC6" s="33">
        <f t="shared" si="11"/>
        <v>76.680000000000007</v>
      </c>
      <c r="DD6" s="33">
        <f t="shared" si="11"/>
        <v>76.58</v>
      </c>
      <c r="DE6" s="33">
        <f t="shared" si="11"/>
        <v>76.69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3">
        <f t="shared" ref="ED6:EL6" si="14">IF(ED7="",NA(),ED7)</f>
        <v>0.08</v>
      </c>
      <c r="EE6" s="33">
        <f t="shared" si="14"/>
        <v>0.02</v>
      </c>
      <c r="EF6" s="33">
        <f t="shared" si="14"/>
        <v>0.03</v>
      </c>
      <c r="EG6" s="32">
        <f t="shared" si="14"/>
        <v>0</v>
      </c>
      <c r="EH6" s="33">
        <f t="shared" si="14"/>
        <v>1.08</v>
      </c>
      <c r="EI6" s="33">
        <f t="shared" si="14"/>
        <v>0.69</v>
      </c>
      <c r="EJ6" s="33">
        <f t="shared" si="14"/>
        <v>0.89</v>
      </c>
      <c r="EK6" s="33">
        <f t="shared" si="14"/>
        <v>0.98</v>
      </c>
      <c r="EL6" s="33">
        <f t="shared" si="14"/>
        <v>0.76</v>
      </c>
      <c r="EM6" s="32" t="str">
        <f>IF(EM7="","",IF(EM7="-","【-】","【"&amp;SUBSTITUTE(TEXT(EM7,"#,##0.00"),"-","△")&amp;"】"))</f>
        <v>【0.71】</v>
      </c>
    </row>
    <row r="7" spans="1:143" s="34" customFormat="1">
      <c r="A7" s="26"/>
      <c r="B7" s="35">
        <v>2015</v>
      </c>
      <c r="C7" s="35">
        <v>104485</v>
      </c>
      <c r="D7" s="35">
        <v>47</v>
      </c>
      <c r="E7" s="35">
        <v>1</v>
      </c>
      <c r="F7" s="35">
        <v>0</v>
      </c>
      <c r="G7" s="35">
        <v>0</v>
      </c>
      <c r="H7" s="35" t="s">
        <v>93</v>
      </c>
      <c r="I7" s="35" t="s">
        <v>94</v>
      </c>
      <c r="J7" s="35" t="s">
        <v>95</v>
      </c>
      <c r="K7" s="35" t="s">
        <v>96</v>
      </c>
      <c r="L7" s="35" t="s">
        <v>97</v>
      </c>
      <c r="M7" s="36" t="s">
        <v>98</v>
      </c>
      <c r="N7" s="36" t="s">
        <v>99</v>
      </c>
      <c r="O7" s="36">
        <v>98.93</v>
      </c>
      <c r="P7" s="36">
        <v>1035</v>
      </c>
      <c r="Q7" s="36">
        <v>7560</v>
      </c>
      <c r="R7" s="36">
        <v>64.14</v>
      </c>
      <c r="S7" s="36">
        <v>117.87</v>
      </c>
      <c r="T7" s="36">
        <v>7520</v>
      </c>
      <c r="U7" s="36">
        <v>31.2</v>
      </c>
      <c r="V7" s="36">
        <v>241.03</v>
      </c>
      <c r="W7" s="36">
        <v>77.66</v>
      </c>
      <c r="X7" s="36">
        <v>65.459999999999994</v>
      </c>
      <c r="Y7" s="36">
        <v>62.86</v>
      </c>
      <c r="Z7" s="36">
        <v>61.34</v>
      </c>
      <c r="AA7" s="36">
        <v>65.81</v>
      </c>
      <c r="AB7" s="36">
        <v>75.239999999999995</v>
      </c>
      <c r="AC7" s="36">
        <v>73.63</v>
      </c>
      <c r="AD7" s="36">
        <v>75.709999999999994</v>
      </c>
      <c r="AE7" s="36">
        <v>75.09</v>
      </c>
      <c r="AF7" s="36">
        <v>75.34</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735.1</v>
      </c>
      <c r="BE7" s="36">
        <v>701.37</v>
      </c>
      <c r="BF7" s="36">
        <v>680.39</v>
      </c>
      <c r="BG7" s="36">
        <v>669.57</v>
      </c>
      <c r="BH7" s="36">
        <v>616.04</v>
      </c>
      <c r="BI7" s="36">
        <v>1168.8</v>
      </c>
      <c r="BJ7" s="36">
        <v>1158.82</v>
      </c>
      <c r="BK7" s="36">
        <v>1167.7</v>
      </c>
      <c r="BL7" s="36">
        <v>1228.58</v>
      </c>
      <c r="BM7" s="36">
        <v>1280.18</v>
      </c>
      <c r="BN7" s="36">
        <v>1242.9000000000001</v>
      </c>
      <c r="BO7" s="36">
        <v>62.19</v>
      </c>
      <c r="BP7" s="36">
        <v>51.18</v>
      </c>
      <c r="BQ7" s="36">
        <v>50.26</v>
      </c>
      <c r="BR7" s="36">
        <v>49.83</v>
      </c>
      <c r="BS7" s="36">
        <v>51.82</v>
      </c>
      <c r="BT7" s="36">
        <v>56.44</v>
      </c>
      <c r="BU7" s="36">
        <v>55.6</v>
      </c>
      <c r="BV7" s="36">
        <v>54.43</v>
      </c>
      <c r="BW7" s="36">
        <v>53.81</v>
      </c>
      <c r="BX7" s="36">
        <v>53.62</v>
      </c>
      <c r="BY7" s="36">
        <v>33.35</v>
      </c>
      <c r="BZ7" s="36">
        <v>98.46</v>
      </c>
      <c r="CA7" s="36">
        <v>116.55</v>
      </c>
      <c r="CB7" s="36">
        <v>117.71</v>
      </c>
      <c r="CC7" s="36">
        <v>121.12</v>
      </c>
      <c r="CD7" s="36">
        <v>117.29</v>
      </c>
      <c r="CE7" s="36">
        <v>270.7</v>
      </c>
      <c r="CF7" s="36">
        <v>275.86</v>
      </c>
      <c r="CG7" s="36">
        <v>279.8</v>
      </c>
      <c r="CH7" s="36">
        <v>284.64999999999998</v>
      </c>
      <c r="CI7" s="36">
        <v>287.7</v>
      </c>
      <c r="CJ7" s="36">
        <v>524.69000000000005</v>
      </c>
      <c r="CK7" s="36">
        <v>68.2</v>
      </c>
      <c r="CL7" s="36">
        <v>67.77</v>
      </c>
      <c r="CM7" s="36">
        <v>66.73</v>
      </c>
      <c r="CN7" s="36">
        <v>64.739999999999995</v>
      </c>
      <c r="CO7" s="36">
        <v>64.36</v>
      </c>
      <c r="CP7" s="36">
        <v>59.84</v>
      </c>
      <c r="CQ7" s="36">
        <v>60.66</v>
      </c>
      <c r="CR7" s="36">
        <v>60.17</v>
      </c>
      <c r="CS7" s="36">
        <v>58.96</v>
      </c>
      <c r="CT7" s="36">
        <v>58.1</v>
      </c>
      <c r="CU7" s="36">
        <v>57.58</v>
      </c>
      <c r="CV7" s="36">
        <v>78.569999999999993</v>
      </c>
      <c r="CW7" s="36">
        <v>81.150000000000006</v>
      </c>
      <c r="CX7" s="36">
        <v>81.150000000000006</v>
      </c>
      <c r="CY7" s="36">
        <v>78.599999999999994</v>
      </c>
      <c r="CZ7" s="36">
        <v>79.87</v>
      </c>
      <c r="DA7" s="36">
        <v>77.989999999999995</v>
      </c>
      <c r="DB7" s="36">
        <v>77.319999999999993</v>
      </c>
      <c r="DC7" s="36">
        <v>76.680000000000007</v>
      </c>
      <c r="DD7" s="36">
        <v>76.58</v>
      </c>
      <c r="DE7" s="36">
        <v>76.69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0.08</v>
      </c>
      <c r="EE7" s="36">
        <v>0.02</v>
      </c>
      <c r="EF7" s="36">
        <v>0.03</v>
      </c>
      <c r="EG7" s="36">
        <v>0</v>
      </c>
      <c r="EH7" s="36">
        <v>1.08</v>
      </c>
      <c r="EI7" s="36">
        <v>0.69</v>
      </c>
      <c r="EJ7" s="36">
        <v>0.89</v>
      </c>
      <c r="EK7" s="36">
        <v>0.98</v>
      </c>
      <c r="EL7" s="36">
        <v>0.76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ModifiedBy> </cp:lastModifiedBy>
  <cp:lastPrinted>2017-02-07T06:00:39Z</cp:lastPrinted>
  <dcterms:created xsi:type="dcterms:W3CDTF">2016-12-02T02:17:00Z</dcterms:created>
  <dcterms:modified xsi:type="dcterms:W3CDTF">2017-02-15T04:56:58Z</dcterms:modified>
  <cp:category/>
</cp:coreProperties>
</file>