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25_●東吾妻町\"/>
    </mc:Choice>
  </mc:AlternateContent>
  <workbookProtection workbookPassword="8649" lockStructure="1"/>
  <bookViews>
    <workbookView xWindow="0" yWindow="0" windowWidth="20490" windowHeight="7770"/>
  </bookViews>
  <sheets>
    <sheet name="法非適用_水道事業" sheetId="4" r:id="rId1"/>
    <sheet name="データ" sheetId="5" state="hidden" r:id="rId2"/>
  </sheets>
  <definedNames>
    <definedName name="_xlnm.Print_Area" localSheetId="0">法非適用_水道事業!$A$1:$CA$83</definedName>
  </definedName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AY8" i="4" s="1"/>
  <c r="R6" i="5"/>
  <c r="Q6" i="5"/>
  <c r="AI8" i="4" s="1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Z10" i="4"/>
  <c r="R10" i="4"/>
  <c r="J10" i="4"/>
  <c r="B10" i="4"/>
  <c r="AQ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<sst xmlns="http://schemas.openxmlformats.org/spreadsheetml/2006/main" count="218" uniqueCount="108">
  <si>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</si>
  <si>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</si>
  <si>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</si>
  <si>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</si>
  <si>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</si>
  <si>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</si>
  <si>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</si>
  <si>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</si>
  <si>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</si>
  <si>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</si>
  <si>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</si>
  <si>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</si>
  <si>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</si>
  <si>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</si>
  <si>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</si>
  <si>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</si>
  <si>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</si>
  <si>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</si>
  <si>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</si>
  <si>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</si>
  <si>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</si>
  <si>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</si>
  <si>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</si>
  <si>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</si>
  <si>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</si>
  <si>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</si>
  <si>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</si>
  <si>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</si>
  <si>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</si>
  <si>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</si>
  <si>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</si>
  <si>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</si>
  <si>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</si>
  <si>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</si>
  <si>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</si>
  <si>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</si>
  <si>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</si>
  <si>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</si>
  <si>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</si>
  <si>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</si>
  <si>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</si>
  <si>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</si>
  <si>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</si>
  <si>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</si>
  <si>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</si>
  <si>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</si>
  <si>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</si>
  <si>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</si>
  <si>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</si>
  <si>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</si>
  <si>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</si>
  <si>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</si>
  <si>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</si>
  <si>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</si>
  <si>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</si>
  <si>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</si>
  <si>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</si>
  <si>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</si>
  <si>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</si>
  <si>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</si>
  <si>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</si>
  <si>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</si>
  <si>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</si>
  <si>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</si>
  <si>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</si>
  <si>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</si>
  <si>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</si>
  <si>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</si>
  <si>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</si>
  <si>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</si>
  <si>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</si>
  <si>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</si>
  <si>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</si>
  <si>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</si>
  <si>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</si>
  <si>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</si>
  <si>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</si>
  <si>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</si>
  <si>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</si>
  <si>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</si>
  <si>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</si>
  <si>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</si>
  <si>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</si>
  <si>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</si>
  <si>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</si>
  <si>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</si>
  <si>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</si>
  <si>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</si>
  <si>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</si>
  <si>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</si>
  <si>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</si>
  <si>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</si>
  <si>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</si>
  <si>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東吾妻町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</si>
  <si>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</si>
  <si>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</si>
  <si>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</si>
  <si>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</si>
  <si>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</si>
  <si>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</si>
  <si>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</si>
  <si>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</si>
  <si>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</si>
  <si>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</si>
  <si>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</si>
  <si>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は、H23年～H27年まで約75～90％の範囲で推移していて、類似団体と比較しても遜色は無いが、更なる費用削減や更新投資等に充てる財源を確保しながら、経営改善を図っていく必要がある。企業債残高対給水収益比率は、類似団体より、企業債残高の割合が少ない状況が近年続いているが、簡易水道施設の必要な整備において、毎年有利な起債を選択し、事業実施を行っている。料金回収率は、類似団体より高い数値となっているが、繰入金によって収入不足を補填している状況であり、適切な料金収入及び必要な更新投資等を見定める必要がある。給水原価は、類似団体より低い状況であるが、投資の効率化や維持管理費の削減などの経営改善に取組み、効率性の向上に努める。施設利用率は、類似団体より良い数値となっているが、施設規模の最適化に努めていく。有収率は、類似団体より低い数値であり、老朽管の布設替えを実施し、有収率を上げる。</t>
    <rPh sb="1" eb="4">
      <t>シュウエキテキ</t>
    </rPh>
    <rPh sb="4" eb="6">
      <t>シュウシ</t>
    </rPh>
    <rPh sb="6" eb="8">
      <t>ヒリツ</t>
    </rPh>
    <rPh sb="13" eb="14">
      <t>ネン</t>
    </rPh>
    <rPh sb="18" eb="19">
      <t>ネン</t>
    </rPh>
    <rPh sb="21" eb="22">
      <t>ヤク</t>
    </rPh>
    <rPh sb="29" eb="31">
      <t>ハンイ</t>
    </rPh>
    <rPh sb="32" eb="34">
      <t>スイイ</t>
    </rPh>
    <rPh sb="39" eb="41">
      <t>ルイジ</t>
    </rPh>
    <rPh sb="41" eb="43">
      <t>ダンタイ</t>
    </rPh>
    <rPh sb="44" eb="46">
      <t>ヒカク</t>
    </rPh>
    <rPh sb="49" eb="51">
      <t>ソンショク</t>
    </rPh>
    <rPh sb="52" eb="53">
      <t>ナ</t>
    </rPh>
    <rPh sb="56" eb="57">
      <t>サラ</t>
    </rPh>
    <rPh sb="59" eb="61">
      <t>ヒヨウ</t>
    </rPh>
    <rPh sb="61" eb="63">
      <t>サクゲン</t>
    </rPh>
    <rPh sb="64" eb="66">
      <t>コウシン</t>
    </rPh>
    <rPh sb="66" eb="68">
      <t>トウシ</t>
    </rPh>
    <rPh sb="68" eb="69">
      <t>トウ</t>
    </rPh>
    <rPh sb="70" eb="71">
      <t>ア</t>
    </rPh>
    <rPh sb="73" eb="75">
      <t>ザイゲン</t>
    </rPh>
    <rPh sb="76" eb="78">
      <t>カクホ</t>
    </rPh>
    <rPh sb="83" eb="85">
      <t>ケイエイ</t>
    </rPh>
    <rPh sb="85" eb="87">
      <t>カイゼン</t>
    </rPh>
    <rPh sb="88" eb="89">
      <t>ハカ</t>
    </rPh>
    <rPh sb="93" eb="95">
      <t>ヒツヨウ</t>
    </rPh>
    <rPh sb="99" eb="102">
      <t>キギョウサイ</t>
    </rPh>
    <rPh sb="102" eb="104">
      <t>ザンダカ</t>
    </rPh>
    <rPh sb="104" eb="105">
      <t>タイ</t>
    </rPh>
    <rPh sb="105" eb="107">
      <t>キュウスイ</t>
    </rPh>
    <rPh sb="107" eb="109">
      <t>シュウエキ</t>
    </rPh>
    <rPh sb="109" eb="111">
      <t>ヒリツ</t>
    </rPh>
    <rPh sb="113" eb="115">
      <t>ルイジ</t>
    </rPh>
    <rPh sb="115" eb="117">
      <t>ダンタイ</t>
    </rPh>
    <rPh sb="120" eb="123">
      <t>キギョウサイ</t>
    </rPh>
    <rPh sb="123" eb="125">
      <t>ザンダカ</t>
    </rPh>
    <rPh sb="126" eb="128">
      <t>ワリアイ</t>
    </rPh>
    <rPh sb="129" eb="130">
      <t>スク</t>
    </rPh>
    <rPh sb="132" eb="134">
      <t>ジョウキョウ</t>
    </rPh>
    <rPh sb="135" eb="137">
      <t>キンネン</t>
    </rPh>
    <rPh sb="137" eb="138">
      <t>ツヅ</t>
    </rPh>
    <rPh sb="144" eb="146">
      <t>カンイ</t>
    </rPh>
    <rPh sb="146" eb="148">
      <t>スイドウ</t>
    </rPh>
    <rPh sb="148" eb="150">
      <t>シセツ</t>
    </rPh>
    <rPh sb="151" eb="153">
      <t>ヒツヨウ</t>
    </rPh>
    <rPh sb="154" eb="156">
      <t>セイビ</t>
    </rPh>
    <rPh sb="161" eb="163">
      <t>マイトシ</t>
    </rPh>
    <rPh sb="163" eb="165">
      <t>ユウリ</t>
    </rPh>
    <rPh sb="166" eb="168">
      <t>キサイ</t>
    </rPh>
    <rPh sb="169" eb="171">
      <t>センタク</t>
    </rPh>
    <rPh sb="173" eb="175">
      <t>ジギョウ</t>
    </rPh>
    <rPh sb="175" eb="177">
      <t>ジッシ</t>
    </rPh>
    <rPh sb="178" eb="179">
      <t>オコナ</t>
    </rPh>
    <rPh sb="184" eb="186">
      <t>リョウキン</t>
    </rPh>
    <rPh sb="186" eb="189">
      <t>カイシュウリツ</t>
    </rPh>
    <rPh sb="191" eb="193">
      <t>ルイジ</t>
    </rPh>
    <rPh sb="193" eb="195">
      <t>ダンタイ</t>
    </rPh>
    <rPh sb="197" eb="198">
      <t>タカ</t>
    </rPh>
    <rPh sb="199" eb="201">
      <t>スウチ</t>
    </rPh>
    <rPh sb="209" eb="212">
      <t>クリイレキン</t>
    </rPh>
    <rPh sb="216" eb="218">
      <t>シュウニュウ</t>
    </rPh>
    <rPh sb="218" eb="220">
      <t>フソク</t>
    </rPh>
    <rPh sb="221" eb="223">
      <t>ホテン</t>
    </rPh>
    <rPh sb="227" eb="229">
      <t>ジョウキョウ</t>
    </rPh>
    <rPh sb="233" eb="235">
      <t>テキセツ</t>
    </rPh>
    <rPh sb="236" eb="238">
      <t>リョウキン</t>
    </rPh>
    <rPh sb="238" eb="240">
      <t>シュウニュウ</t>
    </rPh>
    <rPh sb="240" eb="241">
      <t>オヨ</t>
    </rPh>
    <rPh sb="242" eb="244">
      <t>ヒツヨウ</t>
    </rPh>
    <rPh sb="245" eb="247">
      <t>コウシン</t>
    </rPh>
    <rPh sb="247" eb="249">
      <t>トウシ</t>
    </rPh>
    <rPh sb="249" eb="250">
      <t>トウ</t>
    </rPh>
    <rPh sb="251" eb="253">
      <t>ミサダ</t>
    </rPh>
    <rPh sb="255" eb="257">
      <t>ヒツヨウ</t>
    </rPh>
    <rPh sb="261" eb="263">
      <t>キュウスイ</t>
    </rPh>
    <rPh sb="263" eb="265">
      <t>ゲンカ</t>
    </rPh>
    <rPh sb="267" eb="269">
      <t>ルイジ</t>
    </rPh>
    <rPh sb="269" eb="271">
      <t>ダンタイ</t>
    </rPh>
    <rPh sb="273" eb="274">
      <t>ヒク</t>
    </rPh>
    <rPh sb="275" eb="277">
      <t>ジョウキョウ</t>
    </rPh>
    <rPh sb="282" eb="284">
      <t>トウシ</t>
    </rPh>
    <rPh sb="285" eb="288">
      <t>コウリツカ</t>
    </rPh>
    <rPh sb="289" eb="291">
      <t>イジ</t>
    </rPh>
    <rPh sb="291" eb="293">
      <t>カンリ</t>
    </rPh>
    <rPh sb="293" eb="294">
      <t>ヒ</t>
    </rPh>
    <rPh sb="295" eb="297">
      <t>サクゲン</t>
    </rPh>
    <rPh sb="300" eb="302">
      <t>ケイエイ</t>
    </rPh>
    <rPh sb="302" eb="304">
      <t>カイゼン</t>
    </rPh>
    <rPh sb="305" eb="307">
      <t>トリク</t>
    </rPh>
    <rPh sb="309" eb="312">
      <t>コウリツセイ</t>
    </rPh>
    <rPh sb="313" eb="315">
      <t>コウジョウ</t>
    </rPh>
    <rPh sb="316" eb="317">
      <t>ツト</t>
    </rPh>
    <rPh sb="320" eb="322">
      <t>シセツ</t>
    </rPh>
    <rPh sb="322" eb="325">
      <t>リヨウリツ</t>
    </rPh>
    <rPh sb="327" eb="329">
      <t>ルイジ</t>
    </rPh>
    <rPh sb="329" eb="331">
      <t>ダンタイ</t>
    </rPh>
    <rPh sb="333" eb="334">
      <t>ヨ</t>
    </rPh>
    <rPh sb="335" eb="337">
      <t>スウチ</t>
    </rPh>
    <rPh sb="345" eb="347">
      <t>シセツ</t>
    </rPh>
    <rPh sb="347" eb="349">
      <t>キボ</t>
    </rPh>
    <rPh sb="350" eb="353">
      <t>サイテキカ</t>
    </rPh>
    <rPh sb="354" eb="355">
      <t>ツト</t>
    </rPh>
    <rPh sb="360" eb="361">
      <t>ユウ</t>
    </rPh>
    <rPh sb="361" eb="363">
      <t>シュウリツ</t>
    </rPh>
    <rPh sb="365" eb="367">
      <t>ルイジ</t>
    </rPh>
    <rPh sb="367" eb="369">
      <t>ダンタイ</t>
    </rPh>
    <rPh sb="371" eb="372">
      <t>ヒク</t>
    </rPh>
    <rPh sb="373" eb="375">
      <t>スウチ</t>
    </rPh>
    <rPh sb="379" eb="382">
      <t>ロウキュウカン</t>
    </rPh>
    <rPh sb="383" eb="385">
      <t>フセツ</t>
    </rPh>
    <rPh sb="385" eb="386">
      <t>カ</t>
    </rPh>
    <rPh sb="388" eb="390">
      <t>ジッシ</t>
    </rPh>
    <rPh sb="392" eb="393">
      <t>ユウ</t>
    </rPh>
    <rPh sb="393" eb="395">
      <t>シュウリツ</t>
    </rPh>
    <rPh sb="396" eb="397">
      <t>ア</t>
    </rPh>
    <phoneticPr fontId="4"/>
  </si>
  <si>
    <t>　管路更新率は、H23年～H27年までの合計数値で類似団体と比較すると、同等程度で推移している。管路更新については、経過年数や漏水状況等を考慮して、計画的に実施していく。なお、東吾妻町簡易水道の管路で石綿セメント管は無く、主に塩ビ管が使用されている。</t>
    <rPh sb="1" eb="3">
      <t>カンロ</t>
    </rPh>
    <rPh sb="3" eb="5">
      <t>コウシン</t>
    </rPh>
    <rPh sb="5" eb="6">
      <t>リツ</t>
    </rPh>
    <rPh sb="20" eb="22">
      <t>ゴウケイ</t>
    </rPh>
    <rPh sb="22" eb="24">
      <t>スウチ</t>
    </rPh>
    <rPh sb="25" eb="27">
      <t>ルイジ</t>
    </rPh>
    <rPh sb="27" eb="29">
      <t>ダンタイ</t>
    </rPh>
    <rPh sb="30" eb="32">
      <t>ヒカク</t>
    </rPh>
    <rPh sb="36" eb="38">
      <t>ドウトウ</t>
    </rPh>
    <rPh sb="38" eb="40">
      <t>テイド</t>
    </rPh>
    <rPh sb="41" eb="43">
      <t>スイイ</t>
    </rPh>
    <rPh sb="48" eb="50">
      <t>カンロ</t>
    </rPh>
    <rPh sb="50" eb="52">
      <t>コウシン</t>
    </rPh>
    <rPh sb="58" eb="60">
      <t>ケイカ</t>
    </rPh>
    <rPh sb="60" eb="62">
      <t>ネンスウ</t>
    </rPh>
    <rPh sb="63" eb="65">
      <t>ロウスイ</t>
    </rPh>
    <rPh sb="65" eb="67">
      <t>ジョウキョウ</t>
    </rPh>
    <rPh sb="67" eb="68">
      <t>トウ</t>
    </rPh>
    <rPh sb="69" eb="71">
      <t>コウリョ</t>
    </rPh>
    <rPh sb="74" eb="77">
      <t>ケイカクテキ</t>
    </rPh>
    <rPh sb="78" eb="80">
      <t>ジッシ</t>
    </rPh>
    <rPh sb="88" eb="89">
      <t>ヒガシ</t>
    </rPh>
    <rPh sb="89" eb="92">
      <t>アガツママチ</t>
    </rPh>
    <rPh sb="92" eb="94">
      <t>カンイ</t>
    </rPh>
    <rPh sb="94" eb="96">
      <t>スイドウ</t>
    </rPh>
    <rPh sb="97" eb="99">
      <t>カンロ</t>
    </rPh>
    <rPh sb="100" eb="102">
      <t>セキメン</t>
    </rPh>
    <rPh sb="106" eb="107">
      <t>カン</t>
    </rPh>
    <rPh sb="108" eb="109">
      <t>ナ</t>
    </rPh>
    <rPh sb="111" eb="112">
      <t>オモ</t>
    </rPh>
    <rPh sb="113" eb="114">
      <t>エン</t>
    </rPh>
    <rPh sb="115" eb="116">
      <t>カン</t>
    </rPh>
    <rPh sb="117" eb="119">
      <t>シヨウ</t>
    </rPh>
    <phoneticPr fontId="4"/>
  </si>
  <si>
    <t>　東吾妻町簡易水道給水エリアは、旧東村と旧吾妻町の山間部で形成されており、町内で特に人口が減少（料金収入の減少）している地域であるため、独立採算が非常に厳しい状況である。その中で、安心・安全の給水を維持する必要があり、今後は、「水道事業基本計画（新水道ビジョン）」及び「経営戦略」を策定し、水道施設による給水サービスを継続していくために必要な補修、更新といった施設管理に必要な費用と、そのための財源を算定し、長期的視点に立った経営を目指します。</t>
    <rPh sb="1" eb="2">
      <t>ヒガシ</t>
    </rPh>
    <rPh sb="2" eb="5">
      <t>アガツママチ</t>
    </rPh>
    <rPh sb="5" eb="7">
      <t>カンイ</t>
    </rPh>
    <rPh sb="7" eb="9">
      <t>スイドウ</t>
    </rPh>
    <rPh sb="9" eb="11">
      <t>キュウスイ</t>
    </rPh>
    <rPh sb="16" eb="17">
      <t>キュウ</t>
    </rPh>
    <rPh sb="17" eb="19">
      <t>アズマムラ</t>
    </rPh>
    <rPh sb="20" eb="21">
      <t>キュウ</t>
    </rPh>
    <rPh sb="21" eb="24">
      <t>アガツママチ</t>
    </rPh>
    <rPh sb="25" eb="28">
      <t>サンカンブ</t>
    </rPh>
    <rPh sb="29" eb="31">
      <t>ケイセイ</t>
    </rPh>
    <rPh sb="37" eb="39">
      <t>チョウナイ</t>
    </rPh>
    <rPh sb="40" eb="41">
      <t>トク</t>
    </rPh>
    <rPh sb="42" eb="44">
      <t>ジンコウ</t>
    </rPh>
    <rPh sb="45" eb="47">
      <t>ゲンショウ</t>
    </rPh>
    <rPh sb="48" eb="50">
      <t>リョウキン</t>
    </rPh>
    <rPh sb="50" eb="52">
      <t>シュウニュウ</t>
    </rPh>
    <rPh sb="53" eb="55">
      <t>ゲンショウ</t>
    </rPh>
    <rPh sb="60" eb="62">
      <t>チイキ</t>
    </rPh>
    <rPh sb="68" eb="70">
      <t>ドクリツ</t>
    </rPh>
    <rPh sb="70" eb="72">
      <t>サイサン</t>
    </rPh>
    <rPh sb="73" eb="75">
      <t>ヒジョウ</t>
    </rPh>
    <rPh sb="76" eb="77">
      <t>キビ</t>
    </rPh>
    <rPh sb="79" eb="81">
      <t>ジョウキョウ</t>
    </rPh>
    <rPh sb="87" eb="88">
      <t>ナカ</t>
    </rPh>
    <rPh sb="90" eb="92">
      <t>アンシン</t>
    </rPh>
    <rPh sb="93" eb="95">
      <t>アンゼン</t>
    </rPh>
    <rPh sb="96" eb="98">
      <t>キュウスイ</t>
    </rPh>
    <rPh sb="99" eb="101">
      <t>イジ</t>
    </rPh>
    <rPh sb="103" eb="105">
      <t>ヒツヨウ</t>
    </rPh>
    <rPh sb="109" eb="111">
      <t>コンゴ</t>
    </rPh>
    <rPh sb="114" eb="116">
      <t>スイドウ</t>
    </rPh>
    <rPh sb="116" eb="118">
      <t>ジギョウ</t>
    </rPh>
    <rPh sb="118" eb="120">
      <t>キホン</t>
    </rPh>
    <rPh sb="120" eb="122">
      <t>ケイカク</t>
    </rPh>
    <rPh sb="123" eb="124">
      <t>シン</t>
    </rPh>
    <rPh sb="124" eb="126">
      <t>スイドウ</t>
    </rPh>
    <rPh sb="132" eb="133">
      <t>オヨ</t>
    </rPh>
    <rPh sb="135" eb="137">
      <t>ケイエイ</t>
    </rPh>
    <rPh sb="137" eb="139">
      <t>センリャク</t>
    </rPh>
    <rPh sb="141" eb="143">
      <t>サクテイ</t>
    </rPh>
    <rPh sb="145" eb="147">
      <t>スイドウ</t>
    </rPh>
    <rPh sb="147" eb="149">
      <t>シセツ</t>
    </rPh>
    <rPh sb="152" eb="154">
      <t>キュウスイ</t>
    </rPh>
    <rPh sb="159" eb="161">
      <t>ケイゾク</t>
    </rPh>
    <rPh sb="168" eb="170">
      <t>ヒツヨウ</t>
    </rPh>
    <rPh sb="171" eb="173">
      <t>ホシュウ</t>
    </rPh>
    <rPh sb="174" eb="176">
      <t>コウシン</t>
    </rPh>
    <rPh sb="180" eb="182">
      <t>シセツ</t>
    </rPh>
    <rPh sb="182" eb="184">
      <t>カンリ</t>
    </rPh>
    <rPh sb="185" eb="187">
      <t>ヒツヨウ</t>
    </rPh>
    <rPh sb="188" eb="190">
      <t>ヒヨウ</t>
    </rPh>
    <rPh sb="197" eb="199">
      <t>ザイゲン</t>
    </rPh>
    <rPh sb="200" eb="202">
      <t>サンテイ</t>
    </rPh>
    <rPh sb="204" eb="207">
      <t>チョウキテキ</t>
    </rPh>
    <rPh sb="207" eb="209">
      <t>シテン</t>
    </rPh>
    <rPh sb="210" eb="211">
      <t>タ</t>
    </rPh>
    <rPh sb="213" eb="215">
      <t>ケイエイ</t>
    </rPh>
    <rPh sb="216" eb="218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</si>
</sst>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0.14000000000000001</c:v>
                </c:pt>
                <c:pt idx="2">
                  <c:v>2.23</c:v>
                </c:pt>
                <c:pt idx="3">
                  <c:v>0.18</c:v>
                </c:pt>
                <c:pt idx="4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45248"/>
        <c:axId val="142645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0.46</c:v>
                </c:pt>
                <c:pt idx="2">
                  <c:v>0.8</c:v>
                </c:pt>
                <c:pt idx="3">
                  <c:v>0.69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45248"/>
        <c:axId val="142645640"/>
      </c:lineChart>
      <c:dateAx>
        <c:axId val="14264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645640"/>
        <c:crosses val="autoZero"/>
        <c:auto val="1"/>
        <c:lblOffset val="100"/>
        <c:baseTimeUnit val="years"/>
      </c:dateAx>
      <c:valAx>
        <c:axId val="142645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64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60.01</c:v>
                </c:pt>
                <c:pt idx="1">
                  <c:v>58.33</c:v>
                </c:pt>
                <c:pt idx="2">
                  <c:v>59.02</c:v>
                </c:pt>
                <c:pt idx="3">
                  <c:v>57.97</c:v>
                </c:pt>
                <c:pt idx="4">
                  <c:v>59.26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01328"/>
        <c:axId val="236701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57.17</c:v>
                </c:pt>
                <c:pt idx="2">
                  <c:v>57.55</c:v>
                </c:pt>
                <c:pt idx="3">
                  <c:v>57.43</c:v>
                </c:pt>
                <c:pt idx="4">
                  <c:v>57.29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01328"/>
        <c:axId val="236701720"/>
      </c:lineChart>
      <c:dateAx>
        <c:axId val="23670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701720"/>
        <c:crosses val="autoZero"/>
        <c:auto val="1"/>
        <c:lblOffset val="100"/>
        <c:baseTimeUnit val="years"/>
      </c:dateAx>
      <c:valAx>
        <c:axId val="236701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701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59.1</c:v>
                </c:pt>
                <c:pt idx="1">
                  <c:v>58.57</c:v>
                </c:pt>
                <c:pt idx="2">
                  <c:v>57.09</c:v>
                </c:pt>
                <c:pt idx="3">
                  <c:v>54.32</c:v>
                </c:pt>
                <c:pt idx="4">
                  <c:v>51.87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812640"/>
        <c:axId val="236813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74.94</c:v>
                </c:pt>
                <c:pt idx="2">
                  <c:v>74.14</c:v>
                </c:pt>
                <c:pt idx="3">
                  <c:v>73.83</c:v>
                </c:pt>
                <c:pt idx="4">
                  <c:v>73.69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12640"/>
        <c:axId val="236813032"/>
      </c:lineChart>
      <c:dateAx>
        <c:axId val="23681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813032"/>
        <c:crosses val="autoZero"/>
        <c:auto val="1"/>
        <c:lblOffset val="100"/>
        <c:baseTimeUnit val="years"/>
      </c:dateAx>
      <c:valAx>
        <c:axId val="236813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812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91.08</c:v>
                </c:pt>
                <c:pt idx="1">
                  <c:v>88.46</c:v>
                </c:pt>
                <c:pt idx="2">
                  <c:v>79.27</c:v>
                </c:pt>
                <c:pt idx="3">
                  <c:v>79.86</c:v>
                </c:pt>
                <c:pt idx="4">
                  <c:v>78.09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13824"/>
        <c:axId val="140614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75.89</c:v>
                </c:pt>
                <c:pt idx="1">
                  <c:v>74.52</c:v>
                </c:pt>
                <c:pt idx="2">
                  <c:v>76.09</c:v>
                </c:pt>
                <c:pt idx="3">
                  <c:v>75.87</c:v>
                </c:pt>
                <c:pt idx="4">
                  <c:v>76.27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3824"/>
        <c:axId val="140614216"/>
      </c:lineChart>
      <c:dateAx>
        <c:axId val="14061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614216"/>
        <c:crosses val="autoZero"/>
        <c:auto val="1"/>
        <c:lblOffset val="100"/>
        <c:baseTimeUnit val="years"/>
      </c:dateAx>
      <c:valAx>
        <c:axId val="140614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61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75304"/>
        <c:axId val="14162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75304"/>
        <c:axId val="141625296"/>
      </c:lineChart>
      <c:dateAx>
        <c:axId val="140775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625296"/>
        <c:crosses val="autoZero"/>
        <c:auto val="1"/>
        <c:lblOffset val="100"/>
        <c:baseTimeUnit val="years"/>
      </c:dateAx>
      <c:valAx>
        <c:axId val="14162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75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26472"/>
        <c:axId val="14162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26472"/>
        <c:axId val="141626864"/>
      </c:lineChart>
      <c:dateAx>
        <c:axId val="141626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626864"/>
        <c:crosses val="autoZero"/>
        <c:auto val="1"/>
        <c:lblOffset val="100"/>
        <c:baseTimeUnit val="years"/>
      </c:dateAx>
      <c:valAx>
        <c:axId val="14162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626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99824"/>
        <c:axId val="142600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99824"/>
        <c:axId val="142600216"/>
      </c:lineChart>
      <c:dateAx>
        <c:axId val="14259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600216"/>
        <c:crosses val="autoZero"/>
        <c:auto val="1"/>
        <c:lblOffset val="100"/>
        <c:baseTimeUnit val="years"/>
      </c:dateAx>
      <c:valAx>
        <c:axId val="142600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59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01392"/>
        <c:axId val="141158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01392"/>
        <c:axId val="141158472"/>
      </c:lineChart>
      <c:dateAx>
        <c:axId val="14260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158472"/>
        <c:crosses val="autoZero"/>
        <c:auto val="1"/>
        <c:lblOffset val="100"/>
        <c:baseTimeUnit val="years"/>
      </c:dateAx>
      <c:valAx>
        <c:axId val="141158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60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552.51</c:v>
                </c:pt>
                <c:pt idx="1">
                  <c:v>514.16999999999996</c:v>
                </c:pt>
                <c:pt idx="2">
                  <c:v>521.98</c:v>
                </c:pt>
                <c:pt idx="3">
                  <c:v>522.29</c:v>
                </c:pt>
                <c:pt idx="4">
                  <c:v>507.01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94552"/>
        <c:axId val="141394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1124.6400000000001</c:v>
                </c:pt>
                <c:pt idx="1">
                  <c:v>1108.26</c:v>
                </c:pt>
                <c:pt idx="2">
                  <c:v>1113.76</c:v>
                </c:pt>
                <c:pt idx="3">
                  <c:v>1125.69</c:v>
                </c:pt>
                <c:pt idx="4">
                  <c:v>1134.67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4552"/>
        <c:axId val="141394160"/>
      </c:lineChart>
      <c:dateAx>
        <c:axId val="141394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1394160"/>
        <c:crosses val="autoZero"/>
        <c:auto val="1"/>
        <c:lblOffset val="100"/>
        <c:baseTimeUnit val="years"/>
      </c:dateAx>
      <c:valAx>
        <c:axId val="141394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1394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88.54</c:v>
                </c:pt>
                <c:pt idx="1">
                  <c:v>85.59</c:v>
                </c:pt>
                <c:pt idx="2">
                  <c:v>78.38</c:v>
                </c:pt>
                <c:pt idx="3">
                  <c:v>78.23</c:v>
                </c:pt>
                <c:pt idx="4">
                  <c:v>76.02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691352"/>
        <c:axId val="23669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56.46</c:v>
                </c:pt>
                <c:pt idx="1">
                  <c:v>19.77</c:v>
                </c:pt>
                <c:pt idx="2">
                  <c:v>34.25</c:v>
                </c:pt>
                <c:pt idx="3">
                  <c:v>46.48</c:v>
                </c:pt>
                <c:pt idx="4">
                  <c:v>40.6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91352"/>
        <c:axId val="236691744"/>
      </c:lineChart>
      <c:dateAx>
        <c:axId val="236691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691744"/>
        <c:crosses val="autoZero"/>
        <c:auto val="1"/>
        <c:lblOffset val="100"/>
        <c:baseTimeUnit val="years"/>
      </c:dateAx>
      <c:valAx>
        <c:axId val="23669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691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109.03</c:v>
                </c:pt>
                <c:pt idx="1">
                  <c:v>121.62</c:v>
                </c:pt>
                <c:pt idx="2">
                  <c:v>127.73</c:v>
                </c:pt>
                <c:pt idx="3">
                  <c:v>131.87</c:v>
                </c:pt>
                <c:pt idx="4">
                  <c:v>139.43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692920"/>
        <c:axId val="236700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306.49</c:v>
                </c:pt>
                <c:pt idx="1">
                  <c:v>878.73</c:v>
                </c:pt>
                <c:pt idx="2">
                  <c:v>501.18</c:v>
                </c:pt>
                <c:pt idx="3">
                  <c:v>376.61</c:v>
                </c:pt>
                <c:pt idx="4">
                  <c:v>440.03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92920"/>
        <c:axId val="236700152"/>
      </c:lineChart>
      <c:dateAx>
        <c:axId val="236692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700152"/>
        <c:crosses val="autoZero"/>
        <c:auto val="1"/>
        <c:lblOffset val="100"/>
        <c:baseTimeUnit val="years"/>
      </c:dateAx>
      <c:valAx>
        <c:axId val="236700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692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="75" zoomScaleNormal="7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3.5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東吾妻町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D3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14880</v>
      </c>
      <c r="AJ8" s="55"/>
      <c r="AK8" s="55"/>
      <c r="AL8" s="55"/>
      <c r="AM8" s="55"/>
      <c r="AN8" s="55"/>
      <c r="AO8" s="55"/>
      <c r="AP8" s="56"/>
      <c r="AQ8" s="46">
        <f>データ!R6</f>
        <v>253.91</v>
      </c>
      <c r="AR8" s="46"/>
      <c r="AS8" s="46"/>
      <c r="AT8" s="46"/>
      <c r="AU8" s="46"/>
      <c r="AV8" s="46"/>
      <c r="AW8" s="46"/>
      <c r="AX8" s="46"/>
      <c r="AY8" s="46">
        <f>データ!S6</f>
        <v>58.6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20.45</v>
      </c>
      <c r="S10" s="46"/>
      <c r="T10" s="46"/>
      <c r="U10" s="46"/>
      <c r="V10" s="46"/>
      <c r="W10" s="46"/>
      <c r="X10" s="46"/>
      <c r="Y10" s="46"/>
      <c r="Z10" s="80">
        <f>データ!P6</f>
        <v>1728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3012</v>
      </c>
      <c r="AJ10" s="80"/>
      <c r="AK10" s="80"/>
      <c r="AL10" s="80"/>
      <c r="AM10" s="80"/>
      <c r="AN10" s="80"/>
      <c r="AO10" s="80"/>
      <c r="AP10" s="80"/>
      <c r="AQ10" s="46">
        <f>データ!U6</f>
        <v>13.58</v>
      </c>
      <c r="AR10" s="46"/>
      <c r="AS10" s="46"/>
      <c r="AT10" s="46"/>
      <c r="AU10" s="46"/>
      <c r="AV10" s="46"/>
      <c r="AW10" s="46"/>
      <c r="AX10" s="46"/>
      <c r="AY10" s="46">
        <f>データ!V6</f>
        <v>221.8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105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106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107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104299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東吾妻町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20.45</v>
      </c>
      <c r="P6" s="32">
        <f t="shared" si="3"/>
        <v>1728</v>
      </c>
      <c r="Q6" s="32">
        <f t="shared" si="3"/>
        <v>14880</v>
      </c>
      <c r="R6" s="32">
        <f t="shared" si="3"/>
        <v>253.91</v>
      </c>
      <c r="S6" s="32">
        <f t="shared" si="3"/>
        <v>58.6</v>
      </c>
      <c r="T6" s="32">
        <f t="shared" si="3"/>
        <v>3012</v>
      </c>
      <c r="U6" s="32">
        <f t="shared" si="3"/>
        <v>13.58</v>
      </c>
      <c r="V6" s="32">
        <f t="shared" si="3"/>
        <v>221.8</v>
      </c>
      <c r="W6" s="33">
        <f>IF(W7="",NA(),W7)</f>
        <v>91.08</v>
      </c>
      <c r="X6" s="33">
        <f t="shared" ref="X6:AF6" si="4">IF(X7="",NA(),X7)</f>
        <v>88.46</v>
      </c>
      <c r="Y6" s="33">
        <f t="shared" si="4"/>
        <v>79.27</v>
      </c>
      <c r="Z6" s="33">
        <f t="shared" si="4"/>
        <v>79.86</v>
      </c>
      <c r="AA6" s="33">
        <f t="shared" si="4"/>
        <v>78.09</v>
      </c>
      <c r="AB6" s="33">
        <f t="shared" si="4"/>
        <v>75.89</v>
      </c>
      <c r="AC6" s="33">
        <f t="shared" si="4"/>
        <v>74.52</v>
      </c>
      <c r="AD6" s="33">
        <f t="shared" si="4"/>
        <v>76.09</v>
      </c>
      <c r="AE6" s="33">
        <f t="shared" si="4"/>
        <v>75.87</v>
      </c>
      <c r="AF6" s="33">
        <f t="shared" si="4"/>
        <v>76.27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552.51</v>
      </c>
      <c r="BE6" s="33">
        <f t="shared" ref="BE6:BM6" si="7">IF(BE7="",NA(),BE7)</f>
        <v>514.16999999999996</v>
      </c>
      <c r="BF6" s="33">
        <f t="shared" si="7"/>
        <v>521.98</v>
      </c>
      <c r="BG6" s="33">
        <f t="shared" si="7"/>
        <v>522.29</v>
      </c>
      <c r="BH6" s="33">
        <f t="shared" si="7"/>
        <v>507.01</v>
      </c>
      <c r="BI6" s="33">
        <f t="shared" si="7"/>
        <v>1124.6400000000001</v>
      </c>
      <c r="BJ6" s="33">
        <f t="shared" si="7"/>
        <v>1108.26</v>
      </c>
      <c r="BK6" s="33">
        <f t="shared" si="7"/>
        <v>1113.76</v>
      </c>
      <c r="BL6" s="33">
        <f t="shared" si="7"/>
        <v>1125.69</v>
      </c>
      <c r="BM6" s="33">
        <f t="shared" si="7"/>
        <v>1134.67</v>
      </c>
      <c r="BN6" s="32" t="str">
        <f>IF(BN7="","",IF(BN7="-","【-】","【"&amp;SUBSTITUTE(TEXT(BN7,"#,##0.00"),"-","△")&amp;"】"))</f>
        <v>【1,242.90】</v>
      </c>
      <c r="BO6" s="33">
        <f>IF(BO7="",NA(),BO7)</f>
        <v>88.54</v>
      </c>
      <c r="BP6" s="33">
        <f t="shared" ref="BP6:BX6" si="8">IF(BP7="",NA(),BP7)</f>
        <v>85.59</v>
      </c>
      <c r="BQ6" s="33">
        <f t="shared" si="8"/>
        <v>78.38</v>
      </c>
      <c r="BR6" s="33">
        <f t="shared" si="8"/>
        <v>78.23</v>
      </c>
      <c r="BS6" s="33">
        <f t="shared" si="8"/>
        <v>76.02</v>
      </c>
      <c r="BT6" s="33">
        <f t="shared" si="8"/>
        <v>56.46</v>
      </c>
      <c r="BU6" s="33">
        <f t="shared" si="8"/>
        <v>19.77</v>
      </c>
      <c r="BV6" s="33">
        <f t="shared" si="8"/>
        <v>34.25</v>
      </c>
      <c r="BW6" s="33">
        <f t="shared" si="8"/>
        <v>46.48</v>
      </c>
      <c r="BX6" s="33">
        <f t="shared" si="8"/>
        <v>40.6</v>
      </c>
      <c r="BY6" s="32" t="str">
        <f>IF(BY7="","",IF(BY7="-","【-】","【"&amp;SUBSTITUTE(TEXT(BY7,"#,##0.00"),"-","△")&amp;"】"))</f>
        <v>【33.35】</v>
      </c>
      <c r="BZ6" s="33">
        <f>IF(BZ7="",NA(),BZ7)</f>
        <v>109.03</v>
      </c>
      <c r="CA6" s="33">
        <f t="shared" ref="CA6:CI6" si="9">IF(CA7="",NA(),CA7)</f>
        <v>121.62</v>
      </c>
      <c r="CB6" s="33">
        <f t="shared" si="9"/>
        <v>127.73</v>
      </c>
      <c r="CC6" s="33">
        <f t="shared" si="9"/>
        <v>131.87</v>
      </c>
      <c r="CD6" s="33">
        <f t="shared" si="9"/>
        <v>139.43</v>
      </c>
      <c r="CE6" s="33">
        <f t="shared" si="9"/>
        <v>306.49</v>
      </c>
      <c r="CF6" s="33">
        <f t="shared" si="9"/>
        <v>878.73</v>
      </c>
      <c r="CG6" s="33">
        <f t="shared" si="9"/>
        <v>501.18</v>
      </c>
      <c r="CH6" s="33">
        <f t="shared" si="9"/>
        <v>376.61</v>
      </c>
      <c r="CI6" s="33">
        <f t="shared" si="9"/>
        <v>440.03</v>
      </c>
      <c r="CJ6" s="32" t="str">
        <f>IF(CJ7="","",IF(CJ7="-","【-】","【"&amp;SUBSTITUTE(TEXT(CJ7,"#,##0.00"),"-","△")&amp;"】"))</f>
        <v>【524.69】</v>
      </c>
      <c r="CK6" s="33">
        <f>IF(CK7="",NA(),CK7)</f>
        <v>60.01</v>
      </c>
      <c r="CL6" s="33">
        <f t="shared" ref="CL6:CT6" si="10">IF(CL7="",NA(),CL7)</f>
        <v>58.33</v>
      </c>
      <c r="CM6" s="33">
        <f t="shared" si="10"/>
        <v>59.02</v>
      </c>
      <c r="CN6" s="33">
        <f t="shared" si="10"/>
        <v>57.97</v>
      </c>
      <c r="CO6" s="33">
        <f t="shared" si="10"/>
        <v>59.26</v>
      </c>
      <c r="CP6" s="33">
        <f t="shared" si="10"/>
        <v>58.25</v>
      </c>
      <c r="CQ6" s="33">
        <f t="shared" si="10"/>
        <v>57.17</v>
      </c>
      <c r="CR6" s="33">
        <f t="shared" si="10"/>
        <v>57.55</v>
      </c>
      <c r="CS6" s="33">
        <f t="shared" si="10"/>
        <v>57.43</v>
      </c>
      <c r="CT6" s="33">
        <f t="shared" si="10"/>
        <v>57.29</v>
      </c>
      <c r="CU6" s="32" t="str">
        <f>IF(CU7="","",IF(CU7="-","【-】","【"&amp;SUBSTITUTE(TEXT(CU7,"#,##0.00"),"-","△")&amp;"】"))</f>
        <v>【57.58】</v>
      </c>
      <c r="CV6" s="33">
        <f>IF(CV7="",NA(),CV7)</f>
        <v>59.1</v>
      </c>
      <c r="CW6" s="33">
        <f t="shared" ref="CW6:DE6" si="11">IF(CW7="",NA(),CW7)</f>
        <v>58.57</v>
      </c>
      <c r="CX6" s="33">
        <f t="shared" si="11"/>
        <v>57.09</v>
      </c>
      <c r="CY6" s="33">
        <f t="shared" si="11"/>
        <v>54.32</v>
      </c>
      <c r="CZ6" s="33">
        <f t="shared" si="11"/>
        <v>51.87</v>
      </c>
      <c r="DA6" s="33">
        <f t="shared" si="11"/>
        <v>74.53</v>
      </c>
      <c r="DB6" s="33">
        <f t="shared" si="11"/>
        <v>74.94</v>
      </c>
      <c r="DC6" s="33">
        <f t="shared" si="11"/>
        <v>74.14</v>
      </c>
      <c r="DD6" s="33">
        <f t="shared" si="11"/>
        <v>73.83</v>
      </c>
      <c r="DE6" s="33">
        <f t="shared" si="11"/>
        <v>73.69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0.35</v>
      </c>
      <c r="ED6" s="33">
        <f t="shared" ref="ED6:EL6" si="14">IF(ED7="",NA(),ED7)</f>
        <v>0.14000000000000001</v>
      </c>
      <c r="EE6" s="33">
        <f t="shared" si="14"/>
        <v>2.23</v>
      </c>
      <c r="EF6" s="33">
        <f t="shared" si="14"/>
        <v>0.18</v>
      </c>
      <c r="EG6" s="33">
        <f t="shared" si="14"/>
        <v>0.31</v>
      </c>
      <c r="EH6" s="33">
        <f t="shared" si="14"/>
        <v>0.47</v>
      </c>
      <c r="EI6" s="33">
        <f t="shared" si="14"/>
        <v>0.46</v>
      </c>
      <c r="EJ6" s="33">
        <f t="shared" si="14"/>
        <v>0.8</v>
      </c>
      <c r="EK6" s="33">
        <f t="shared" si="14"/>
        <v>0.69</v>
      </c>
      <c r="EL6" s="33">
        <f t="shared" si="14"/>
        <v>0.65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104299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20.45</v>
      </c>
      <c r="P7" s="36">
        <v>1728</v>
      </c>
      <c r="Q7" s="36">
        <v>14880</v>
      </c>
      <c r="R7" s="36">
        <v>253.91</v>
      </c>
      <c r="S7" s="36">
        <v>58.6</v>
      </c>
      <c r="T7" s="36">
        <v>3012</v>
      </c>
      <c r="U7" s="36">
        <v>13.58</v>
      </c>
      <c r="V7" s="36">
        <v>221.8</v>
      </c>
      <c r="W7" s="36">
        <v>91.08</v>
      </c>
      <c r="X7" s="36">
        <v>88.46</v>
      </c>
      <c r="Y7" s="36">
        <v>79.27</v>
      </c>
      <c r="Z7" s="36">
        <v>79.86</v>
      </c>
      <c r="AA7" s="36">
        <v>78.09</v>
      </c>
      <c r="AB7" s="36">
        <v>75.89</v>
      </c>
      <c r="AC7" s="36">
        <v>74.52</v>
      </c>
      <c r="AD7" s="36">
        <v>76.09</v>
      </c>
      <c r="AE7" s="36">
        <v>75.87</v>
      </c>
      <c r="AF7" s="36">
        <v>76.27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552.51</v>
      </c>
      <c r="BE7" s="36">
        <v>514.16999999999996</v>
      </c>
      <c r="BF7" s="36">
        <v>521.98</v>
      </c>
      <c r="BG7" s="36">
        <v>522.29</v>
      </c>
      <c r="BH7" s="36">
        <v>507.01</v>
      </c>
      <c r="BI7" s="36">
        <v>1124.6400000000001</v>
      </c>
      <c r="BJ7" s="36">
        <v>1108.26</v>
      </c>
      <c r="BK7" s="36">
        <v>1113.76</v>
      </c>
      <c r="BL7" s="36">
        <v>1125.69</v>
      </c>
      <c r="BM7" s="36">
        <v>1134.67</v>
      </c>
      <c r="BN7" s="36">
        <v>1242.9000000000001</v>
      </c>
      <c r="BO7" s="36">
        <v>88.54</v>
      </c>
      <c r="BP7" s="36">
        <v>85.59</v>
      </c>
      <c r="BQ7" s="36">
        <v>78.38</v>
      </c>
      <c r="BR7" s="36">
        <v>78.23</v>
      </c>
      <c r="BS7" s="36">
        <v>76.02</v>
      </c>
      <c r="BT7" s="36">
        <v>56.46</v>
      </c>
      <c r="BU7" s="36">
        <v>19.77</v>
      </c>
      <c r="BV7" s="36">
        <v>34.25</v>
      </c>
      <c r="BW7" s="36">
        <v>46.48</v>
      </c>
      <c r="BX7" s="36">
        <v>40.6</v>
      </c>
      <c r="BY7" s="36">
        <v>33.35</v>
      </c>
      <c r="BZ7" s="36">
        <v>109.03</v>
      </c>
      <c r="CA7" s="36">
        <v>121.62</v>
      </c>
      <c r="CB7" s="36">
        <v>127.73</v>
      </c>
      <c r="CC7" s="36">
        <v>131.87</v>
      </c>
      <c r="CD7" s="36">
        <v>139.43</v>
      </c>
      <c r="CE7" s="36">
        <v>306.49</v>
      </c>
      <c r="CF7" s="36">
        <v>878.73</v>
      </c>
      <c r="CG7" s="36">
        <v>501.18</v>
      </c>
      <c r="CH7" s="36">
        <v>376.61</v>
      </c>
      <c r="CI7" s="36">
        <v>440.03</v>
      </c>
      <c r="CJ7" s="36">
        <v>524.69000000000005</v>
      </c>
      <c r="CK7" s="36">
        <v>60.01</v>
      </c>
      <c r="CL7" s="36">
        <v>58.33</v>
      </c>
      <c r="CM7" s="36">
        <v>59.02</v>
      </c>
      <c r="CN7" s="36">
        <v>57.97</v>
      </c>
      <c r="CO7" s="36">
        <v>59.26</v>
      </c>
      <c r="CP7" s="36">
        <v>58.25</v>
      </c>
      <c r="CQ7" s="36">
        <v>57.17</v>
      </c>
      <c r="CR7" s="36">
        <v>57.55</v>
      </c>
      <c r="CS7" s="36">
        <v>57.43</v>
      </c>
      <c r="CT7" s="36">
        <v>57.29</v>
      </c>
      <c r="CU7" s="36">
        <v>57.58</v>
      </c>
      <c r="CV7" s="36">
        <v>59.1</v>
      </c>
      <c r="CW7" s="36">
        <v>58.57</v>
      </c>
      <c r="CX7" s="36">
        <v>57.09</v>
      </c>
      <c r="CY7" s="36">
        <v>54.32</v>
      </c>
      <c r="CZ7" s="36">
        <v>51.87</v>
      </c>
      <c r="DA7" s="36">
        <v>74.53</v>
      </c>
      <c r="DB7" s="36">
        <v>74.94</v>
      </c>
      <c r="DC7" s="36">
        <v>74.14</v>
      </c>
      <c r="DD7" s="36">
        <v>73.83</v>
      </c>
      <c r="DE7" s="36">
        <v>73.69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0.35</v>
      </c>
      <c r="ED7" s="36">
        <v>0.14000000000000001</v>
      </c>
      <c r="EE7" s="36">
        <v>2.23</v>
      </c>
      <c r="EF7" s="36">
        <v>0.18</v>
      </c>
      <c r="EG7" s="36">
        <v>0.31</v>
      </c>
      <c r="EH7" s="36">
        <v>0.47</v>
      </c>
      <c r="EI7" s="36">
        <v>0.46</v>
      </c>
      <c r="EJ7" s="36">
        <v>0.8</v>
      </c>
      <c r="EK7" s="36">
        <v>0.69</v>
      </c>
      <c r="EL7" s="36">
        <v>0.65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法非適用_水道事業</vt:lpstr>
      <vt:lpstr>データ</vt:lpstr>
      <vt:lpstr>法非適用_水道事業!Print_Area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2017-01-25T01:37:11Z</cp:lastPrinted>
  <dcterms:created xsi:type="dcterms:W3CDTF">2016-12-02T02:16:57Z</dcterms:created>
  <dcterms:modified xsi:type="dcterms:W3CDTF">2017-02-15T05:40:32Z</dcterms:modified>
  <cp:category/>
</cp:coreProperties>
</file>