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24_●高山村\"/>
    </mc:Choice>
  </mc:AlternateContent>
  <workbookProtection workbookPassword="8649" lockStructure="1"/>
  <bookViews>
    <workbookView xWindow="-15" yWindow="-15" windowWidth="28830" windowHeight="4620"/>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AQ8" i="4" s="1"/>
  <c r="Q6" i="5"/>
  <c r="AI8" i="4" s="1"/>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<sst xmlns="http://schemas.openxmlformats.org/spreadsheetml/2006/main" count="218" uniqueCount="108">
  <si>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</si>
  <si>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</si>
  <si>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</si>
  <si>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</si>
  <si>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</si>
  <si>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</si>
  <si>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</si>
  <si>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</si>
  <si>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</si>
  <si>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</si>
  <si>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</si>
  <si>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</si>
  <si>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</si>
  <si>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</si>
  <si>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</si>
  <si>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</si>
  <si>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</si>
  <si>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</si>
  <si>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</si>
  <si>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</si>
  <si>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</si>
  <si>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</si>
  <si>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</si>
  <si>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</si>
  <si>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</si>
  <si>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</si>
  <si>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</si>
  <si>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</si>
  <si>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</si>
  <si>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</si>
  <si>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</si>
  <si>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</si>
  <si>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</si>
  <si>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</si>
  <si>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</si>
  <si>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</si>
  <si>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</si>
  <si>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</si>
  <si>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</si>
  <si>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</si>
  <si>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</si>
  <si>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</si>
  <si>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</si>
  <si>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</si>
  <si>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</si>
  <si>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</si>
  <si>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</si>
  <si>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</si>
  <si>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</si>
  <si>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</si>
  <si>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</si>
  <si>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</si>
  <si>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</si>
  <si>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</si>
  <si>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</si>
  <si>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</si>
  <si>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</si>
  <si>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</si>
  <si>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</si>
  <si>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</si>
  <si>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</si>
  <si>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</si>
  <si>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</si>
  <si>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</si>
  <si>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</si>
  <si>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</si>
  <si>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</si>
  <si>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</si>
  <si>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</si>
  <si>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</si>
  <si>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</si>
  <si>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</si>
  <si>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</si>
  <si>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</si>
  <si>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</si>
  <si>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</si>
  <si>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</si>
  <si>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</si>
  <si>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</si>
  <si>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</si>
  <si>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</si>
  <si>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</si>
  <si>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</si>
  <si>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</si>
  <si>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</si>
  <si>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</si>
  <si>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</si>
  <si>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</si>
  <si>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</si>
  <si>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</si>
  <si>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</si>
  <si>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</si>
  <si>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</si>
  <si>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高山村</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</si>
  <si>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</si>
  <si>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</si>
  <si>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</si>
  <si>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</si>
  <si>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</si>
  <si>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</si>
  <si>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</si>
  <si>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</si>
  <si>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</si>
  <si>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</si>
  <si>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</si>
  <si>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
①有形固定資産減価償却率・・・該当数値なし
②管路経年化率・・・該当数値なし
③管路更新率・・・H24から更新は行っておらず、今後のためにも計画的な更新を行い経費の均等化を計れるようにする。</t>
    <rPh sb="5" eb="7">
      <t>ユウケイ</t>
    </rPh>
    <rPh sb="7" eb="9">
      <t>コテイ</t>
    </rPh>
    <rPh sb="9" eb="11">
      <t>シサン</t>
    </rPh>
    <rPh sb="11" eb="13">
      <t>ゲンカ</t>
    </rPh>
    <rPh sb="13" eb="16">
      <t>ショウキャクリツ</t>
    </rPh>
    <rPh sb="19" eb="21">
      <t>ガイトウ</t>
    </rPh>
    <rPh sb="21" eb="23">
      <t>スウチ</t>
    </rPh>
    <rPh sb="27" eb="29">
      <t>カンロ</t>
    </rPh>
    <rPh sb="29" eb="31">
      <t>ケイネン</t>
    </rPh>
    <rPh sb="31" eb="32">
      <t>カ</t>
    </rPh>
    <rPh sb="32" eb="33">
      <t>リツ</t>
    </rPh>
    <rPh sb="36" eb="38">
      <t>ガイトウ</t>
    </rPh>
    <rPh sb="38" eb="40">
      <t>スウチ</t>
    </rPh>
    <rPh sb="44" eb="46">
      <t>カンロ</t>
    </rPh>
    <rPh sb="46" eb="48">
      <t>コウシン</t>
    </rPh>
    <rPh sb="48" eb="49">
      <t>リツ</t>
    </rPh>
    <rPh sb="57" eb="59">
      <t>コウシン</t>
    </rPh>
    <rPh sb="60" eb="61">
      <t>オコナ</t>
    </rPh>
    <rPh sb="67" eb="69">
      <t>コンゴ</t>
    </rPh>
    <rPh sb="74" eb="77">
      <t>ケイカクテキ</t>
    </rPh>
    <rPh sb="78" eb="80">
      <t>コウシン</t>
    </rPh>
    <rPh sb="81" eb="82">
      <t>オコナ</t>
    </rPh>
    <rPh sb="83" eb="85">
      <t>ケイヒ</t>
    </rPh>
    <rPh sb="86" eb="88">
      <t>キントウ</t>
    </rPh>
    <rPh sb="88" eb="89">
      <t>カ</t>
    </rPh>
    <rPh sb="90" eb="91">
      <t>ハカ</t>
    </rPh>
    <phoneticPr fontId="4"/>
  </si>
  <si>
    <t>（1）
「1.経営の健全性・効率性」は繰入金に頼った経営となっているが、給水人口の減少及び老朽化に対する費用の増加により今後も繰入金に頼る形になることが予想される。経費削減や料金回収率の向上させるなどをして適正な水道料金収入の確保等対策を講じる必要がある。
「2.老朽化の状況」は、昨年に引き続き更新投資がされていない現状であるが、計画的な管路更新により投資の標準化を図るか、費用の抑制のため小規模な修繕で対応するか検討する必要がある。</t>
    <rPh sb="7" eb="9">
      <t>ケイエイ</t>
    </rPh>
    <rPh sb="10" eb="13">
      <t>ケンゼンセイ</t>
    </rPh>
    <rPh sb="14" eb="17">
      <t>コウリツセイ</t>
    </rPh>
    <rPh sb="19" eb="22">
      <t>クリイレキン</t>
    </rPh>
    <rPh sb="23" eb="24">
      <t>タヨ</t>
    </rPh>
    <rPh sb="26" eb="28">
      <t>ケイエイ</t>
    </rPh>
    <rPh sb="36" eb="38">
      <t>キュウスイ</t>
    </rPh>
    <rPh sb="38" eb="40">
      <t>ジンコウ</t>
    </rPh>
    <rPh sb="41" eb="43">
      <t>ゲンショウ</t>
    </rPh>
    <rPh sb="43" eb="44">
      <t>オヨ</t>
    </rPh>
    <rPh sb="45" eb="48">
      <t>ロウキュウカ</t>
    </rPh>
    <rPh sb="49" eb="50">
      <t>タイ</t>
    </rPh>
    <rPh sb="52" eb="54">
      <t>ヒヨウ</t>
    </rPh>
    <rPh sb="55" eb="57">
      <t>ゾウカ</t>
    </rPh>
    <rPh sb="60" eb="62">
      <t>コンゴ</t>
    </rPh>
    <rPh sb="63" eb="66">
      <t>クリイレキン</t>
    </rPh>
    <rPh sb="67" eb="68">
      <t>タヨ</t>
    </rPh>
    <rPh sb="69" eb="70">
      <t>カタチ</t>
    </rPh>
    <rPh sb="76" eb="78">
      <t>ヨソウ</t>
    </rPh>
    <rPh sb="82" eb="84">
      <t>ケイヒ</t>
    </rPh>
    <rPh sb="84" eb="86">
      <t>サクゲン</t>
    </rPh>
    <rPh sb="87" eb="89">
      <t>リョウキン</t>
    </rPh>
    <rPh sb="89" eb="92">
      <t>カイシュウリツ</t>
    </rPh>
    <rPh sb="93" eb="95">
      <t>コウジョウ</t>
    </rPh>
    <rPh sb="103" eb="105">
      <t>テキセイ</t>
    </rPh>
    <rPh sb="106" eb="108">
      <t>スイドウ</t>
    </rPh>
    <rPh sb="108" eb="110">
      <t>リョウキン</t>
    </rPh>
    <rPh sb="110" eb="112">
      <t>シュウニュウ</t>
    </rPh>
    <rPh sb="113" eb="115">
      <t>カクホ</t>
    </rPh>
    <rPh sb="115" eb="116">
      <t>トウ</t>
    </rPh>
    <rPh sb="116" eb="118">
      <t>タイサク</t>
    </rPh>
    <rPh sb="119" eb="120">
      <t>コウ</t>
    </rPh>
    <rPh sb="122" eb="124">
      <t>ヒツヨウ</t>
    </rPh>
    <rPh sb="132" eb="135">
      <t>ロウキュウカ</t>
    </rPh>
    <rPh sb="136" eb="138">
      <t>ジョウキョウ</t>
    </rPh>
    <rPh sb="141" eb="143">
      <t>サクネン</t>
    </rPh>
    <rPh sb="144" eb="145">
      <t>ヒ</t>
    </rPh>
    <rPh sb="146" eb="147">
      <t>ツヅ</t>
    </rPh>
    <rPh sb="148" eb="150">
      <t>コウシン</t>
    </rPh>
    <rPh sb="150" eb="152">
      <t>トウシ</t>
    </rPh>
    <rPh sb="159" eb="161">
      <t>ゲンジョウ</t>
    </rPh>
    <rPh sb="166" eb="169">
      <t>ケイカクテキ</t>
    </rPh>
    <rPh sb="170" eb="172">
      <t>カンロ</t>
    </rPh>
    <rPh sb="172" eb="174">
      <t>コウシン</t>
    </rPh>
    <rPh sb="177" eb="179">
      <t>トウシ</t>
    </rPh>
    <rPh sb="180" eb="183">
      <t>ヒョウジュンカ</t>
    </rPh>
    <rPh sb="184" eb="185">
      <t>ハカ</t>
    </rPh>
    <rPh sb="188" eb="190">
      <t>ヒヨウ</t>
    </rPh>
    <rPh sb="191" eb="193">
      <t>ヨクセイ</t>
    </rPh>
    <rPh sb="196" eb="199">
      <t>ショウキボ</t>
    </rPh>
    <rPh sb="200" eb="202">
      <t>シュウゼン</t>
    </rPh>
    <rPh sb="203" eb="205">
      <t>タイオウ</t>
    </rPh>
    <rPh sb="208" eb="210">
      <t>ケントウ</t>
    </rPh>
    <rPh sb="212" eb="214">
      <t>ヒツヨウ</t>
    </rPh>
    <phoneticPr fontId="4"/>
  </si>
  <si>
    <t>(1)
①収益的収支比率・・・・数値が100％を超えているが、昨年と比較し総収益が低下し総費用が増加している。
②累積欠損金比率・・・該当数値なし
③流動比率・・・・・・該当数値なし
④企業債残高対給水収益比率・・・類似団体平均値の4割以下と低い水準であるが、村単独での修繕で対応出来ている。
⑤料金回収率・・・昨年と比較すると類似団体平均値との差がさらに大きくなったが、100％を下回っているので検討する必要がある。
⑥給水原価・・・類似団体平均値を下回っているが昨年と比較するとわずかだが上がっているので費用の抑制などで効率的な経営に努め、さらに上昇するように努める必要がある。
⑦施設利用率・・・50％台で推移しており、類似団体平均値と比較すると利用率が悪く、施設の規模の見直しを検討する必要がある。
⑧有収率・・・100％に近い数値なので、効率性は良いと考えられる。</t>
    <rPh sb="5" eb="8">
      <t>シュウエキテキ</t>
    </rPh>
    <rPh sb="8" eb="10">
      <t>シュウシ</t>
    </rPh>
    <rPh sb="10" eb="12">
      <t>ヒリツ</t>
    </rPh>
    <rPh sb="16" eb="18">
      <t>スウチ</t>
    </rPh>
    <rPh sb="24" eb="25">
      <t>コ</t>
    </rPh>
    <rPh sb="31" eb="33">
      <t>サクネン</t>
    </rPh>
    <rPh sb="34" eb="36">
      <t>ヒカク</t>
    </rPh>
    <rPh sb="37" eb="40">
      <t>ソウシュウエキ</t>
    </rPh>
    <rPh sb="41" eb="43">
      <t>テイカ</t>
    </rPh>
    <rPh sb="44" eb="47">
      <t>ソウヒヨウ</t>
    </rPh>
    <rPh sb="48" eb="50">
      <t>ゾウカ</t>
    </rPh>
    <rPh sb="57" eb="59">
      <t>ルイセキ</t>
    </rPh>
    <rPh sb="59" eb="61">
      <t>ケッソン</t>
    </rPh>
    <rPh sb="61" eb="62">
      <t>キン</t>
    </rPh>
    <rPh sb="62" eb="64">
      <t>ヒリツ</t>
    </rPh>
    <rPh sb="67" eb="69">
      <t>ガイトウ</t>
    </rPh>
    <rPh sb="69" eb="71">
      <t>スウチ</t>
    </rPh>
    <rPh sb="75" eb="77">
      <t>リュウドウ</t>
    </rPh>
    <rPh sb="77" eb="79">
      <t>ヒリツ</t>
    </rPh>
    <rPh sb="85" eb="87">
      <t>ガイトウ</t>
    </rPh>
    <rPh sb="87" eb="89">
      <t>スウチ</t>
    </rPh>
    <rPh sb="93" eb="96">
      <t>キギョウサイ</t>
    </rPh>
    <rPh sb="96" eb="98">
      <t>ザンダカ</t>
    </rPh>
    <rPh sb="98" eb="99">
      <t>タイ</t>
    </rPh>
    <rPh sb="99" eb="101">
      <t>キュウスイ</t>
    </rPh>
    <rPh sb="101" eb="103">
      <t>シュウエキ</t>
    </rPh>
    <rPh sb="103" eb="105">
      <t>ヒリツ</t>
    </rPh>
    <rPh sb="108" eb="110">
      <t>ルイジ</t>
    </rPh>
    <rPh sb="110" eb="112">
      <t>ダンタイ</t>
    </rPh>
    <rPh sb="112" eb="115">
      <t>ヘイキンチ</t>
    </rPh>
    <rPh sb="117" eb="118">
      <t>ワリ</t>
    </rPh>
    <rPh sb="118" eb="120">
      <t>イカ</t>
    </rPh>
    <rPh sb="121" eb="122">
      <t>ヒク</t>
    </rPh>
    <rPh sb="123" eb="125">
      <t>スイジュン</t>
    </rPh>
    <rPh sb="130" eb="131">
      <t>ムラ</t>
    </rPh>
    <rPh sb="131" eb="133">
      <t>タンドク</t>
    </rPh>
    <rPh sb="135" eb="137">
      <t>シュウゼン</t>
    </rPh>
    <rPh sb="138" eb="140">
      <t>タイオウ</t>
    </rPh>
    <rPh sb="140" eb="142">
      <t>デキ</t>
    </rPh>
    <rPh sb="148" eb="150">
      <t>リョウキン</t>
    </rPh>
    <rPh sb="150" eb="153">
      <t>カイシュウリツ</t>
    </rPh>
    <rPh sb="156" eb="158">
      <t>サクネン</t>
    </rPh>
    <rPh sb="159" eb="161">
      <t>ヒカク</t>
    </rPh>
    <rPh sb="164" eb="166">
      <t>ルイジ</t>
    </rPh>
    <rPh sb="166" eb="168">
      <t>ダンタイ</t>
    </rPh>
    <rPh sb="168" eb="171">
      <t>ヘイキンチ</t>
    </rPh>
    <rPh sb="173" eb="174">
      <t>サ</t>
    </rPh>
    <rPh sb="178" eb="179">
      <t>オオ</t>
    </rPh>
    <rPh sb="191" eb="193">
      <t>シタマワ</t>
    </rPh>
    <rPh sb="199" eb="201">
      <t>ケントウ</t>
    </rPh>
    <rPh sb="203" eb="205">
      <t>ヒツヨウ</t>
    </rPh>
    <rPh sb="211" eb="213">
      <t>キュウスイ</t>
    </rPh>
    <rPh sb="213" eb="215">
      <t>ゲンカ</t>
    </rPh>
    <rPh sb="218" eb="220">
      <t>ルイジ</t>
    </rPh>
    <rPh sb="220" eb="222">
      <t>ダンタイ</t>
    </rPh>
    <rPh sb="222" eb="225">
      <t>ヘイキンチ</t>
    </rPh>
    <rPh sb="226" eb="228">
      <t>シタマワ</t>
    </rPh>
    <rPh sb="233" eb="235">
      <t>サクネン</t>
    </rPh>
    <rPh sb="236" eb="238">
      <t>ヒカク</t>
    </rPh>
    <rPh sb="246" eb="247">
      <t>ア</t>
    </rPh>
    <rPh sb="254" eb="256">
      <t>ヒヨウ</t>
    </rPh>
    <rPh sb="257" eb="259">
      <t>ヨクセイ</t>
    </rPh>
    <rPh sb="262" eb="265">
      <t>コウリツテキ</t>
    </rPh>
    <rPh sb="266" eb="268">
      <t>ケイエイ</t>
    </rPh>
    <rPh sb="269" eb="270">
      <t>ツト</t>
    </rPh>
    <rPh sb="275" eb="277">
      <t>ジョウショウ</t>
    </rPh>
    <rPh sb="282" eb="283">
      <t>ツト</t>
    </rPh>
    <rPh sb="285" eb="287">
      <t>ヒツヨウ</t>
    </rPh>
    <rPh sb="293" eb="295">
      <t>シセツ</t>
    </rPh>
    <rPh sb="295" eb="298">
      <t>リヨウリツ</t>
    </rPh>
    <rPh sb="304" eb="305">
      <t>ダイ</t>
    </rPh>
    <rPh sb="306" eb="308">
      <t>スイイ</t>
    </rPh>
    <rPh sb="313" eb="315">
      <t>ルイジ</t>
    </rPh>
    <rPh sb="315" eb="317">
      <t>ダンタイ</t>
    </rPh>
    <rPh sb="317" eb="320">
      <t>ヘイキンチ</t>
    </rPh>
    <rPh sb="321" eb="323">
      <t>ヒカク</t>
    </rPh>
    <rPh sb="326" eb="329">
      <t>リヨウリツ</t>
    </rPh>
    <rPh sb="330" eb="331">
      <t>ワル</t>
    </rPh>
    <rPh sb="333" eb="335">
      <t>シセツ</t>
    </rPh>
    <rPh sb="336" eb="338">
      <t>キボ</t>
    </rPh>
    <rPh sb="339" eb="341">
      <t>ミナオ</t>
    </rPh>
    <rPh sb="343" eb="345">
      <t>ケントウ</t>
    </rPh>
    <rPh sb="347" eb="34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</si>
</sst>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0.15</c:v>
                </c:pt>
                <c:pt idx="1">
                  <c:v>2.62</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46839648"/>
        <c:axId val="106300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146839648"/>
        <c:axId val="106300008"/>
      </c:lineChart>
      <c:dateAx>
        <c:axId val="146839648"/>
        <c:scaling>
          <c:orientation val="minMax"/>
        </c:scaling>
        <c:delete val="1"/>
        <c:axPos val="b"/>
        <c:numFmt formatCode="ge" sourceLinked="1"/>
        <c:majorTickMark val="none"/>
        <c:minorTickMark val="none"/>
        <c:tickLblPos val="none"/>
        <c:crossAx val="106300008"/>
        <c:crosses val="autoZero"/>
        <c:auto val="1"/>
        <c:lblOffset val="100"/>
        <c:baseTimeUnit val="years"/>
      </c:dateAx>
      <c:valAx>
        <c:axId val="106300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83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54.59</c:v>
                </c:pt>
                <c:pt idx="1">
                  <c:v>53.44</c:v>
                </c:pt>
                <c:pt idx="2">
                  <c:v>54.36</c:v>
                </c:pt>
                <c:pt idx="3">
                  <c:v>51.37</c:v>
                </c:pt>
                <c:pt idx="4">
                  <c:v>50.97</c:v>
                </c:pt>
              </c:numCache>
            </c:numRef>
          </c:val>
        </c:ser>
        <c:dLbls>
          <c:showLegendKey val="0"/>
          <c:showVal val="0"/>
          <c:showCatName val="0"/>
          <c:showSerName val="0"/>
          <c:showPercent val="0"/>
          <c:showBubbleSize val="0"/>
        </c:dLbls>
        <c:gapWidth val="150"/>
        <c:axId val="147513720"/>
        <c:axId val="14751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147513720"/>
        <c:axId val="147513328"/>
      </c:lineChart>
      <c:dateAx>
        <c:axId val="147513720"/>
        <c:scaling>
          <c:orientation val="minMax"/>
        </c:scaling>
        <c:delete val="1"/>
        <c:axPos val="b"/>
        <c:numFmt formatCode="ge" sourceLinked="1"/>
        <c:majorTickMark val="none"/>
        <c:minorTickMark val="none"/>
        <c:tickLblPos val="none"/>
        <c:crossAx val="147513328"/>
        <c:crosses val="autoZero"/>
        <c:auto val="1"/>
        <c:lblOffset val="100"/>
        <c:baseTimeUnit val="years"/>
      </c:dateAx>
      <c:valAx>
        <c:axId val="14751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513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97.56</c:v>
                </c:pt>
                <c:pt idx="1">
                  <c:v>97.56</c:v>
                </c:pt>
                <c:pt idx="2">
                  <c:v>97.56</c:v>
                </c:pt>
                <c:pt idx="3">
                  <c:v>97.56</c:v>
                </c:pt>
                <c:pt idx="4">
                  <c:v>97.56</c:v>
                </c:pt>
              </c:numCache>
            </c:numRef>
          </c:val>
        </c:ser>
        <c:dLbls>
          <c:showLegendKey val="0"/>
          <c:showVal val="0"/>
          <c:showCatName val="0"/>
          <c:showSerName val="0"/>
          <c:showPercent val="0"/>
          <c:showBubbleSize val="0"/>
        </c:dLbls>
        <c:gapWidth val="150"/>
        <c:axId val="148395024"/>
        <c:axId val="24136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148395024"/>
        <c:axId val="241365120"/>
      </c:lineChart>
      <c:dateAx>
        <c:axId val="148395024"/>
        <c:scaling>
          <c:orientation val="minMax"/>
        </c:scaling>
        <c:delete val="1"/>
        <c:axPos val="b"/>
        <c:numFmt formatCode="ge" sourceLinked="1"/>
        <c:majorTickMark val="none"/>
        <c:minorTickMark val="none"/>
        <c:tickLblPos val="none"/>
        <c:crossAx val="241365120"/>
        <c:crosses val="autoZero"/>
        <c:auto val="1"/>
        <c:lblOffset val="100"/>
        <c:baseTimeUnit val="years"/>
      </c:dateAx>
      <c:valAx>
        <c:axId val="24136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39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135.04</c:v>
                </c:pt>
                <c:pt idx="1">
                  <c:v>133.19</c:v>
                </c:pt>
                <c:pt idx="2">
                  <c:v>139.13999999999999</c:v>
                </c:pt>
                <c:pt idx="3">
                  <c:v>133.88999999999999</c:v>
                </c:pt>
                <c:pt idx="4">
                  <c:v>113.07</c:v>
                </c:pt>
              </c:numCache>
            </c:numRef>
          </c:val>
        </c:ser>
        <c:dLbls>
          <c:showLegendKey val="0"/>
          <c:showVal val="0"/>
          <c:showCatName val="0"/>
          <c:showSerName val="0"/>
          <c:showPercent val="0"/>
          <c:showBubbleSize val="0"/>
        </c:dLbls>
        <c:gapWidth val="150"/>
        <c:axId val="145463304"/>
        <c:axId val="144900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145463304"/>
        <c:axId val="144900872"/>
      </c:lineChart>
      <c:dateAx>
        <c:axId val="145463304"/>
        <c:scaling>
          <c:orientation val="minMax"/>
        </c:scaling>
        <c:delete val="1"/>
        <c:axPos val="b"/>
        <c:numFmt formatCode="ge" sourceLinked="1"/>
        <c:majorTickMark val="none"/>
        <c:minorTickMark val="none"/>
        <c:tickLblPos val="none"/>
        <c:crossAx val="144900872"/>
        <c:crosses val="autoZero"/>
        <c:auto val="1"/>
        <c:lblOffset val="100"/>
        <c:baseTimeUnit val="years"/>
      </c:dateAx>
      <c:valAx>
        <c:axId val="144900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46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638248"/>
        <c:axId val="145884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638248"/>
        <c:axId val="145884536"/>
      </c:lineChart>
      <c:dateAx>
        <c:axId val="145638248"/>
        <c:scaling>
          <c:orientation val="minMax"/>
        </c:scaling>
        <c:delete val="1"/>
        <c:axPos val="b"/>
        <c:numFmt formatCode="ge" sourceLinked="1"/>
        <c:majorTickMark val="none"/>
        <c:minorTickMark val="none"/>
        <c:tickLblPos val="none"/>
        <c:crossAx val="145884536"/>
        <c:crosses val="autoZero"/>
        <c:auto val="1"/>
        <c:lblOffset val="100"/>
        <c:baseTimeUnit val="years"/>
      </c:dateAx>
      <c:valAx>
        <c:axId val="145884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38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578976"/>
        <c:axId val="146876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578976"/>
        <c:axId val="146876136"/>
      </c:lineChart>
      <c:dateAx>
        <c:axId val="146578976"/>
        <c:scaling>
          <c:orientation val="minMax"/>
        </c:scaling>
        <c:delete val="1"/>
        <c:axPos val="b"/>
        <c:numFmt formatCode="ge" sourceLinked="1"/>
        <c:majorTickMark val="none"/>
        <c:minorTickMark val="none"/>
        <c:tickLblPos val="none"/>
        <c:crossAx val="146876136"/>
        <c:crosses val="autoZero"/>
        <c:auto val="1"/>
        <c:lblOffset val="100"/>
        <c:baseTimeUnit val="years"/>
      </c:dateAx>
      <c:valAx>
        <c:axId val="14687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57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907008"/>
        <c:axId val="144907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907008"/>
        <c:axId val="144907400"/>
      </c:lineChart>
      <c:dateAx>
        <c:axId val="144907008"/>
        <c:scaling>
          <c:orientation val="minMax"/>
        </c:scaling>
        <c:delete val="1"/>
        <c:axPos val="b"/>
        <c:numFmt formatCode="ge" sourceLinked="1"/>
        <c:majorTickMark val="none"/>
        <c:minorTickMark val="none"/>
        <c:tickLblPos val="none"/>
        <c:crossAx val="144907400"/>
        <c:crosses val="autoZero"/>
        <c:auto val="1"/>
        <c:lblOffset val="100"/>
        <c:baseTimeUnit val="years"/>
      </c:dateAx>
      <c:valAx>
        <c:axId val="14490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90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370112"/>
        <c:axId val="148370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370112"/>
        <c:axId val="148370504"/>
      </c:lineChart>
      <c:dateAx>
        <c:axId val="148370112"/>
        <c:scaling>
          <c:orientation val="minMax"/>
        </c:scaling>
        <c:delete val="1"/>
        <c:axPos val="b"/>
        <c:numFmt formatCode="ge" sourceLinked="1"/>
        <c:majorTickMark val="none"/>
        <c:minorTickMark val="none"/>
        <c:tickLblPos val="none"/>
        <c:crossAx val="148370504"/>
        <c:crosses val="autoZero"/>
        <c:auto val="1"/>
        <c:lblOffset val="100"/>
        <c:baseTimeUnit val="years"/>
      </c:dateAx>
      <c:valAx>
        <c:axId val="148370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37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502.44</c:v>
                </c:pt>
                <c:pt idx="1">
                  <c:v>480.68</c:v>
                </c:pt>
                <c:pt idx="2">
                  <c:v>443.21</c:v>
                </c:pt>
                <c:pt idx="3">
                  <c:v>438.1</c:v>
                </c:pt>
                <c:pt idx="4">
                  <c:v>403.76</c:v>
                </c:pt>
              </c:numCache>
            </c:numRef>
          </c:val>
        </c:ser>
        <c:dLbls>
          <c:showLegendKey val="0"/>
          <c:showVal val="0"/>
          <c:showCatName val="0"/>
          <c:showSerName val="0"/>
          <c:showPercent val="0"/>
          <c:showBubbleSize val="0"/>
        </c:dLbls>
        <c:gapWidth val="150"/>
        <c:axId val="148371680"/>
        <c:axId val="148372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148371680"/>
        <c:axId val="148372072"/>
      </c:lineChart>
      <c:dateAx>
        <c:axId val="148371680"/>
        <c:scaling>
          <c:orientation val="minMax"/>
        </c:scaling>
        <c:delete val="1"/>
        <c:axPos val="b"/>
        <c:numFmt formatCode="ge" sourceLinked="1"/>
        <c:majorTickMark val="none"/>
        <c:minorTickMark val="none"/>
        <c:tickLblPos val="none"/>
        <c:crossAx val="148372072"/>
        <c:crosses val="autoZero"/>
        <c:auto val="1"/>
        <c:lblOffset val="100"/>
        <c:baseTimeUnit val="years"/>
      </c:dateAx>
      <c:valAx>
        <c:axId val="148372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37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86.23</c:v>
                </c:pt>
                <c:pt idx="1">
                  <c:v>84.42</c:v>
                </c:pt>
                <c:pt idx="2">
                  <c:v>87.14</c:v>
                </c:pt>
                <c:pt idx="3">
                  <c:v>85.74</c:v>
                </c:pt>
                <c:pt idx="4">
                  <c:v>82.98</c:v>
                </c:pt>
              </c:numCache>
            </c:numRef>
          </c:val>
        </c:ser>
        <c:dLbls>
          <c:showLegendKey val="0"/>
          <c:showVal val="0"/>
          <c:showCatName val="0"/>
          <c:showSerName val="0"/>
          <c:showPercent val="0"/>
          <c:showBubbleSize val="0"/>
        </c:dLbls>
        <c:gapWidth val="150"/>
        <c:axId val="148391888"/>
        <c:axId val="148392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148391888"/>
        <c:axId val="148392280"/>
      </c:lineChart>
      <c:dateAx>
        <c:axId val="148391888"/>
        <c:scaling>
          <c:orientation val="minMax"/>
        </c:scaling>
        <c:delete val="1"/>
        <c:axPos val="b"/>
        <c:numFmt formatCode="ge" sourceLinked="1"/>
        <c:majorTickMark val="none"/>
        <c:minorTickMark val="none"/>
        <c:tickLblPos val="none"/>
        <c:crossAx val="148392280"/>
        <c:crosses val="autoZero"/>
        <c:auto val="1"/>
        <c:lblOffset val="100"/>
        <c:baseTimeUnit val="years"/>
      </c:dateAx>
      <c:valAx>
        <c:axId val="148392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39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126.77</c:v>
                </c:pt>
                <c:pt idx="1">
                  <c:v>130.72999999999999</c:v>
                </c:pt>
                <c:pt idx="2">
                  <c:v>126.54</c:v>
                </c:pt>
                <c:pt idx="3">
                  <c:v>128.09</c:v>
                </c:pt>
                <c:pt idx="4">
                  <c:v>133.08000000000001</c:v>
                </c:pt>
              </c:numCache>
            </c:numRef>
          </c:val>
        </c:ser>
        <c:dLbls>
          <c:showLegendKey val="0"/>
          <c:showVal val="0"/>
          <c:showCatName val="0"/>
          <c:showSerName val="0"/>
          <c:showPercent val="0"/>
          <c:showBubbleSize val="0"/>
        </c:dLbls>
        <c:gapWidth val="150"/>
        <c:axId val="148393456"/>
        <c:axId val="148393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148393456"/>
        <c:axId val="148393848"/>
      </c:lineChart>
      <c:dateAx>
        <c:axId val="148393456"/>
        <c:scaling>
          <c:orientation val="minMax"/>
        </c:scaling>
        <c:delete val="1"/>
        <c:axPos val="b"/>
        <c:numFmt formatCode="ge" sourceLinked="1"/>
        <c:majorTickMark val="none"/>
        <c:minorTickMark val="none"/>
        <c:tickLblPos val="none"/>
        <c:crossAx val="148393848"/>
        <c:crosses val="autoZero"/>
        <c:auto val="1"/>
        <c:lblOffset val="100"/>
        <c:baseTimeUnit val="years"/>
      </c:dateAx>
      <c:valAx>
        <c:axId val="148393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39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群馬県　高山村</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3796</v>
      </c>
      <c r="AJ8" s="74"/>
      <c r="AK8" s="74"/>
      <c r="AL8" s="74"/>
      <c r="AM8" s="74"/>
      <c r="AN8" s="74"/>
      <c r="AO8" s="74"/>
      <c r="AP8" s="75"/>
      <c r="AQ8" s="56">
        <f>データ!R6</f>
        <v>64.180000000000007</v>
      </c>
      <c r="AR8" s="56"/>
      <c r="AS8" s="56"/>
      <c r="AT8" s="56"/>
      <c r="AU8" s="56"/>
      <c r="AV8" s="56"/>
      <c r="AW8" s="56"/>
      <c r="AX8" s="56"/>
      <c r="AY8" s="56">
        <f>データ!S6</f>
        <v>59.15</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99.33</v>
      </c>
      <c r="S10" s="56"/>
      <c r="T10" s="56"/>
      <c r="U10" s="56"/>
      <c r="V10" s="56"/>
      <c r="W10" s="56"/>
      <c r="X10" s="56"/>
      <c r="Y10" s="56"/>
      <c r="Z10" s="64">
        <f>データ!P6</f>
        <v>1200</v>
      </c>
      <c r="AA10" s="64"/>
      <c r="AB10" s="64"/>
      <c r="AC10" s="64"/>
      <c r="AD10" s="64"/>
      <c r="AE10" s="64"/>
      <c r="AF10" s="64"/>
      <c r="AG10" s="64"/>
      <c r="AH10" s="2"/>
      <c r="AI10" s="64">
        <f>データ!T6</f>
        <v>3722</v>
      </c>
      <c r="AJ10" s="64"/>
      <c r="AK10" s="64"/>
      <c r="AL10" s="64"/>
      <c r="AM10" s="64"/>
      <c r="AN10" s="64"/>
      <c r="AO10" s="64"/>
      <c r="AP10" s="64"/>
      <c r="AQ10" s="56">
        <f>データ!U6</f>
        <v>15</v>
      </c>
      <c r="AR10" s="56"/>
      <c r="AS10" s="56"/>
      <c r="AT10" s="56"/>
      <c r="AU10" s="56"/>
      <c r="AV10" s="56"/>
      <c r="AW10" s="56"/>
      <c r="AX10" s="56"/>
      <c r="AY10" s="56">
        <f>データ!V6</f>
        <v>248.13</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104281</v>
      </c>
      <c r="D6" s="31">
        <f t="shared" si="3"/>
        <v>47</v>
      </c>
      <c r="E6" s="31">
        <f t="shared" si="3"/>
        <v>1</v>
      </c>
      <c r="F6" s="31">
        <f t="shared" si="3"/>
        <v>0</v>
      </c>
      <c r="G6" s="31">
        <f t="shared" si="3"/>
        <v>0</v>
      </c>
      <c r="H6" s="31" t="str">
        <f t="shared" si="3"/>
        <v>群馬県　高山村</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99.33</v>
      </c>
      <c r="P6" s="32">
        <f t="shared" si="3"/>
        <v>1200</v>
      </c>
      <c r="Q6" s="32">
        <f t="shared" si="3"/>
        <v>3796</v>
      </c>
      <c r="R6" s="32">
        <f t="shared" si="3"/>
        <v>64.180000000000007</v>
      </c>
      <c r="S6" s="32">
        <f t="shared" si="3"/>
        <v>59.15</v>
      </c>
      <c r="T6" s="32">
        <f t="shared" si="3"/>
        <v>3722</v>
      </c>
      <c r="U6" s="32">
        <f t="shared" si="3"/>
        <v>15</v>
      </c>
      <c r="V6" s="32">
        <f t="shared" si="3"/>
        <v>248.13</v>
      </c>
      <c r="W6" s="33">
        <f>IF(W7="",NA(),W7)</f>
        <v>135.04</v>
      </c>
      <c r="X6" s="33">
        <f t="shared" ref="X6:AF6" si="4">IF(X7="",NA(),X7)</f>
        <v>133.19</v>
      </c>
      <c r="Y6" s="33">
        <f t="shared" si="4"/>
        <v>139.13999999999999</v>
      </c>
      <c r="Z6" s="33">
        <f t="shared" si="4"/>
        <v>133.88999999999999</v>
      </c>
      <c r="AA6" s="33">
        <f t="shared" si="4"/>
        <v>113.07</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502.44</v>
      </c>
      <c r="BE6" s="33">
        <f t="shared" ref="BE6:BM6" si="7">IF(BE7="",NA(),BE7)</f>
        <v>480.68</v>
      </c>
      <c r="BF6" s="33">
        <f t="shared" si="7"/>
        <v>443.21</v>
      </c>
      <c r="BG6" s="33">
        <f t="shared" si="7"/>
        <v>438.1</v>
      </c>
      <c r="BH6" s="33">
        <f t="shared" si="7"/>
        <v>403.76</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86.23</v>
      </c>
      <c r="BP6" s="33">
        <f t="shared" ref="BP6:BX6" si="8">IF(BP7="",NA(),BP7)</f>
        <v>84.42</v>
      </c>
      <c r="BQ6" s="33">
        <f t="shared" si="8"/>
        <v>87.14</v>
      </c>
      <c r="BR6" s="33">
        <f t="shared" si="8"/>
        <v>85.74</v>
      </c>
      <c r="BS6" s="33">
        <f t="shared" si="8"/>
        <v>82.98</v>
      </c>
      <c r="BT6" s="33">
        <f t="shared" si="8"/>
        <v>56.46</v>
      </c>
      <c r="BU6" s="33">
        <f t="shared" si="8"/>
        <v>19.77</v>
      </c>
      <c r="BV6" s="33">
        <f t="shared" si="8"/>
        <v>34.25</v>
      </c>
      <c r="BW6" s="33">
        <f t="shared" si="8"/>
        <v>46.48</v>
      </c>
      <c r="BX6" s="33">
        <f t="shared" si="8"/>
        <v>40.6</v>
      </c>
      <c r="BY6" s="32" t="str">
        <f>IF(BY7="","",IF(BY7="-","【-】","【"&amp;SUBSTITUTE(TEXT(BY7,"#,##0.00"),"-","△")&amp;"】"))</f>
        <v>【33.35】</v>
      </c>
      <c r="BZ6" s="33">
        <f>IF(BZ7="",NA(),BZ7)</f>
        <v>126.77</v>
      </c>
      <c r="CA6" s="33">
        <f t="shared" ref="CA6:CI6" si="9">IF(CA7="",NA(),CA7)</f>
        <v>130.72999999999999</v>
      </c>
      <c r="CB6" s="33">
        <f t="shared" si="9"/>
        <v>126.54</v>
      </c>
      <c r="CC6" s="33">
        <f t="shared" si="9"/>
        <v>128.09</v>
      </c>
      <c r="CD6" s="33">
        <f t="shared" si="9"/>
        <v>133.08000000000001</v>
      </c>
      <c r="CE6" s="33">
        <f t="shared" si="9"/>
        <v>306.49</v>
      </c>
      <c r="CF6" s="33">
        <f t="shared" si="9"/>
        <v>878.73</v>
      </c>
      <c r="CG6" s="33">
        <f t="shared" si="9"/>
        <v>501.18</v>
      </c>
      <c r="CH6" s="33">
        <f t="shared" si="9"/>
        <v>376.61</v>
      </c>
      <c r="CI6" s="33">
        <f t="shared" si="9"/>
        <v>440.03</v>
      </c>
      <c r="CJ6" s="32" t="str">
        <f>IF(CJ7="","",IF(CJ7="-","【-】","【"&amp;SUBSTITUTE(TEXT(CJ7,"#,##0.00"),"-","△")&amp;"】"))</f>
        <v>【524.69】</v>
      </c>
      <c r="CK6" s="33">
        <f>IF(CK7="",NA(),CK7)</f>
        <v>54.59</v>
      </c>
      <c r="CL6" s="33">
        <f t="shared" ref="CL6:CT6" si="10">IF(CL7="",NA(),CL7)</f>
        <v>53.44</v>
      </c>
      <c r="CM6" s="33">
        <f t="shared" si="10"/>
        <v>54.36</v>
      </c>
      <c r="CN6" s="33">
        <f t="shared" si="10"/>
        <v>51.37</v>
      </c>
      <c r="CO6" s="33">
        <f t="shared" si="10"/>
        <v>50.97</v>
      </c>
      <c r="CP6" s="33">
        <f t="shared" si="10"/>
        <v>58.25</v>
      </c>
      <c r="CQ6" s="33">
        <f t="shared" si="10"/>
        <v>57.17</v>
      </c>
      <c r="CR6" s="33">
        <f t="shared" si="10"/>
        <v>57.55</v>
      </c>
      <c r="CS6" s="33">
        <f t="shared" si="10"/>
        <v>57.43</v>
      </c>
      <c r="CT6" s="33">
        <f t="shared" si="10"/>
        <v>57.29</v>
      </c>
      <c r="CU6" s="32" t="str">
        <f>IF(CU7="","",IF(CU7="-","【-】","【"&amp;SUBSTITUTE(TEXT(CU7,"#,##0.00"),"-","△")&amp;"】"))</f>
        <v>【57.58】</v>
      </c>
      <c r="CV6" s="33">
        <f>IF(CV7="",NA(),CV7)</f>
        <v>97.56</v>
      </c>
      <c r="CW6" s="33">
        <f t="shared" ref="CW6:DE6" si="11">IF(CW7="",NA(),CW7)</f>
        <v>97.56</v>
      </c>
      <c r="CX6" s="33">
        <f t="shared" si="11"/>
        <v>97.56</v>
      </c>
      <c r="CY6" s="33">
        <f t="shared" si="11"/>
        <v>97.56</v>
      </c>
      <c r="CZ6" s="33">
        <f t="shared" si="11"/>
        <v>97.56</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0.15</v>
      </c>
      <c r="ED6" s="33">
        <f t="shared" ref="ED6:EL6" si="14">IF(ED7="",NA(),ED7)</f>
        <v>2.62</v>
      </c>
      <c r="EE6" s="32">
        <f t="shared" si="14"/>
        <v>0</v>
      </c>
      <c r="EF6" s="32">
        <f t="shared" si="14"/>
        <v>0</v>
      </c>
      <c r="EG6" s="32">
        <f t="shared" si="14"/>
        <v>0</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104281</v>
      </c>
      <c r="D7" s="35">
        <v>47</v>
      </c>
      <c r="E7" s="35">
        <v>1</v>
      </c>
      <c r="F7" s="35">
        <v>0</v>
      </c>
      <c r="G7" s="35">
        <v>0</v>
      </c>
      <c r="H7" s="35" t="s">
        <v>93</v>
      </c>
      <c r="I7" s="35" t="s">
        <v>94</v>
      </c>
      <c r="J7" s="35" t="s">
        <v>95</v>
      </c>
      <c r="K7" s="35" t="s">
        <v>96</v>
      </c>
      <c r="L7" s="35" t="s">
        <v>97</v>
      </c>
      <c r="M7" s="36" t="s">
        <v>98</v>
      </c>
      <c r="N7" s="36" t="s">
        <v>99</v>
      </c>
      <c r="O7" s="36">
        <v>99.33</v>
      </c>
      <c r="P7" s="36">
        <v>1200</v>
      </c>
      <c r="Q7" s="36">
        <v>3796</v>
      </c>
      <c r="R7" s="36">
        <v>64.180000000000007</v>
      </c>
      <c r="S7" s="36">
        <v>59.15</v>
      </c>
      <c r="T7" s="36">
        <v>3722</v>
      </c>
      <c r="U7" s="36">
        <v>15</v>
      </c>
      <c r="V7" s="36">
        <v>248.13</v>
      </c>
      <c r="W7" s="36">
        <v>135.04</v>
      </c>
      <c r="X7" s="36">
        <v>133.19</v>
      </c>
      <c r="Y7" s="36">
        <v>139.13999999999999</v>
      </c>
      <c r="Z7" s="36">
        <v>133.88999999999999</v>
      </c>
      <c r="AA7" s="36">
        <v>113.07</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502.44</v>
      </c>
      <c r="BE7" s="36">
        <v>480.68</v>
      </c>
      <c r="BF7" s="36">
        <v>443.21</v>
      </c>
      <c r="BG7" s="36">
        <v>438.1</v>
      </c>
      <c r="BH7" s="36">
        <v>403.76</v>
      </c>
      <c r="BI7" s="36">
        <v>1124.6400000000001</v>
      </c>
      <c r="BJ7" s="36">
        <v>1108.26</v>
      </c>
      <c r="BK7" s="36">
        <v>1113.76</v>
      </c>
      <c r="BL7" s="36">
        <v>1125.69</v>
      </c>
      <c r="BM7" s="36">
        <v>1134.67</v>
      </c>
      <c r="BN7" s="36">
        <v>1242.9000000000001</v>
      </c>
      <c r="BO7" s="36">
        <v>86.23</v>
      </c>
      <c r="BP7" s="36">
        <v>84.42</v>
      </c>
      <c r="BQ7" s="36">
        <v>87.14</v>
      </c>
      <c r="BR7" s="36">
        <v>85.74</v>
      </c>
      <c r="BS7" s="36">
        <v>82.98</v>
      </c>
      <c r="BT7" s="36">
        <v>56.46</v>
      </c>
      <c r="BU7" s="36">
        <v>19.77</v>
      </c>
      <c r="BV7" s="36">
        <v>34.25</v>
      </c>
      <c r="BW7" s="36">
        <v>46.48</v>
      </c>
      <c r="BX7" s="36">
        <v>40.6</v>
      </c>
      <c r="BY7" s="36">
        <v>33.35</v>
      </c>
      <c r="BZ7" s="36">
        <v>126.77</v>
      </c>
      <c r="CA7" s="36">
        <v>130.72999999999999</v>
      </c>
      <c r="CB7" s="36">
        <v>126.54</v>
      </c>
      <c r="CC7" s="36">
        <v>128.09</v>
      </c>
      <c r="CD7" s="36">
        <v>133.08000000000001</v>
      </c>
      <c r="CE7" s="36">
        <v>306.49</v>
      </c>
      <c r="CF7" s="36">
        <v>878.73</v>
      </c>
      <c r="CG7" s="36">
        <v>501.18</v>
      </c>
      <c r="CH7" s="36">
        <v>376.61</v>
      </c>
      <c r="CI7" s="36">
        <v>440.03</v>
      </c>
      <c r="CJ7" s="36">
        <v>524.69000000000005</v>
      </c>
      <c r="CK7" s="36">
        <v>54.59</v>
      </c>
      <c r="CL7" s="36">
        <v>53.44</v>
      </c>
      <c r="CM7" s="36">
        <v>54.36</v>
      </c>
      <c r="CN7" s="36">
        <v>51.37</v>
      </c>
      <c r="CO7" s="36">
        <v>50.97</v>
      </c>
      <c r="CP7" s="36">
        <v>58.25</v>
      </c>
      <c r="CQ7" s="36">
        <v>57.17</v>
      </c>
      <c r="CR7" s="36">
        <v>57.55</v>
      </c>
      <c r="CS7" s="36">
        <v>57.43</v>
      </c>
      <c r="CT7" s="36">
        <v>57.29</v>
      </c>
      <c r="CU7" s="36">
        <v>57.58</v>
      </c>
      <c r="CV7" s="36">
        <v>97.56</v>
      </c>
      <c r="CW7" s="36">
        <v>97.56</v>
      </c>
      <c r="CX7" s="36">
        <v>97.56</v>
      </c>
      <c r="CY7" s="36">
        <v>97.56</v>
      </c>
      <c r="CZ7" s="36">
        <v>97.56</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0.15</v>
      </c>
      <c r="ED7" s="36">
        <v>2.62</v>
      </c>
      <c r="EE7" s="36">
        <v>0</v>
      </c>
      <c r="EF7" s="36">
        <v>0</v>
      </c>
      <c r="EG7" s="36">
        <v>0</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ModifiedBy> </cp:lastModifiedBy>
  <cp:lastPrinted>2017-02-13T01:43:19Z</cp:lastPrinted>
  <dcterms:created xsi:type="dcterms:W3CDTF">2016-12-02T02:16:56Z</dcterms:created>
  <dcterms:modified xsi:type="dcterms:W3CDTF">2017-02-15T04:18:05Z</dcterms:modified>
  <cp:category/>
</cp:coreProperties>
</file>