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Ls220dc7a\地方債係（ls220d）\210-公営企業決算調査\02公営企業決算（法適用・全体とりまとめ）\H28(H27調査)\16_経営比較分析表\101_総務省回答\21_長野原町\"/>
    </mc:Choice>
  </mc:AlternateContent>
  <workbookProtection workbookPassword="8649" lockStructure="1"/>
  <bookViews>
    <workbookView xWindow="240" yWindow="60" windowWidth="14940" windowHeight="7875"/>
  </bookViews>
  <sheets>
    <sheet name="法非適用_水道事業" sheetId="4" r:id="rId1"/>
    <sheet name="データ" sheetId="5" state="hidden" r:id="rId2"/>
  </sheets>
  <calcPr calcId="15251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Y10" i="4" s="1"/>
  <c r="U6" i="5"/>
  <c r="AQ10" i="4" s="1"/>
  <c r="T6" i="5"/>
  <c r="AI10" i="4" s="1"/>
  <c r="S6" i="5"/>
  <c r="AY8" i="4" s="1"/>
  <c r="R6" i="5"/>
  <c r="AQ8" i="4" s="1"/>
  <c r="Q6" i="5"/>
  <c r="P6" i="5"/>
  <c r="Z10" i="4" s="1"/>
  <c r="O6" i="5"/>
  <c r="N6" i="5"/>
  <c r="M6" i="5"/>
  <c r="B10" i="4" s="1"/>
  <c r="L6" i="5"/>
  <c r="K6" i="5"/>
  <c r="R8" i="4" s="1"/>
  <c r="J6" i="5"/>
  <c r="J8" i="4" s="1"/>
  <c r="I6" i="5"/>
  <c r="B8" i="4" s="1"/>
  <c r="H6" i="5"/>
  <c r="B6" i="4" s="1"/>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R10" i="4"/>
  <c r="J10" i="4"/>
  <c r="AI8" i="4"/>
  <c r="Z8" i="4"/>
  <c r="C10" i="5" l="1"/>
  <c r="D10" i="5"/>
  <c r="E10" i="5"/>
  <c r="B10" i="5"/>
</calcChain>
</file>

<file path=xl/sharedStrings.xml><?xml version="1.0" encoding="utf-8"?>
<sst xmlns="http://schemas.openxmlformats.org/spreadsheetml/2006/main" count="218" uniqueCount="108">
  <si>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</si>
  <si>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</si>
  <si>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</si>
  <si>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</si>
  <si>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</si>
  <si>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</si>
  <si>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</si>
  <si>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</si>
  <si>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</si>
  <si>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</si>
  <si>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</si>
  <si>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</si>
  <si>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</si>
  <si>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</si>
  <si>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</si>
  <si>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</si>
  <si>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</si>
  <si>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</si>
  <si>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</si>
  <si>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</si>
  <si>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</si>
  <si>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</si>
  <si>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</si>
  <si>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</si>
  <si>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</si>
  <si>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</si>
  <si>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</si>
  <si>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</si>
  <si>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</si>
  <si>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</si>
  <si>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</si>
  <si>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</si>
  <si>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</si>
  <si>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</si>
  <si>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</si>
  <si>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</si>
  <si>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</si>
  <si>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</si>
  <si>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</si>
  <si>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平成23年度から平成25年度における各指標の類似団体平均値は、当時の事業数を基に算出していますが、管路更新率については、平成26年度の事業数を基に類似団体平均値を算出しています。</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</si>
  <si>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</si>
  <si>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</si>
  <si>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</si>
  <si>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</si>
  <si>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</si>
  <si>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</si>
  <si>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</si>
  <si>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</si>
  <si>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</si>
  <si>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</si>
  <si>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</si>
  <si>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</si>
  <si>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</si>
  <si>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</si>
  <si>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</si>
  <si>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</si>
  <si>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</si>
  <si>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</si>
  <si>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</si>
  <si>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</si>
  <si>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</si>
  <si>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</si>
  <si>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</si>
  <si>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</si>
  <si>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</si>
  <si>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</si>
  <si>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</si>
  <si>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</si>
  <si>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</si>
  <si>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</si>
  <si>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</si>
  <si>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</si>
  <si>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</si>
  <si>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</si>
  <si>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</si>
  <si>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</si>
  <si>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</si>
  <si>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</si>
  <si>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</si>
  <si>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</si>
  <si>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</si>
  <si>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</si>
  <si>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</si>
  <si>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</si>
  <si>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</si>
  <si>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</si>
  <si>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</si>
  <si>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</si>
  <si>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</si>
  <si>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</si>
  <si>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</si>
  <si>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</si>
  <si>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</si>
  <si>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群馬県　長野原町</t>
  </si>
  <si>
    <t>法非適用</t>
  </si>
  <si>
    <t>水道事業</t>
  </si>
  <si>
    <t>簡易水道事業</t>
  </si>
  <si>
    <t>D3</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</si>
  <si>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</si>
  <si>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</si>
  <si>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</si>
  <si>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</si>
  <si>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</si>
  <si>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</si>
  <si>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</si>
  <si>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中部簡易水道事業の経営の健全性については、①収益的収支比率が概ね90％を超えており、類似団体平均と比較し良好と言えますが、④の企業債残高が類似団体平均以上となっています。八ッ場ダム建設に伴う、生活再建事業により管路工事や施設の建設工事が多く、一般会計繰入金（基準外）で人件費を含め、これら工事費を賄っている状況です。また、効率性については、⑤料金回収率、⑦施設利用率が類似団体平均を超えており、⑥給水原価については、類似団体平均の３分の１以下のため、効率性の高い水道事業と言えますが、⑧有収率は平均を若干下回っています。⑦施設利用率は、100％を超える年もあるため、八ッ場ダム関連事業の進捗とともに、配水流量・配水設備を検討・整備しながら、もう少し配水量にゆとりが出るようにしたいと考えます。</t>
    <phoneticPr fontId="4"/>
  </si>
  <si>
    <t>この事業については、企業債残高が類似団体平均よりも多いため、今後も厳しい状況が続きます。また八ッ場ダム関連事業の進捗～完成により、あと数年間は、大規模工事が続きます。これらを賄っている一般会計繰入金については、八ッ場ダム事業の下流都県からの負担金となり、町単独の費用ではなく、起債する必要がないので、経営は一見すると楽に見えます。しかしながら、後年の維持管理・補修費等の増加や簡易水道の法適用化、経営戦略策定など、この事業には、乗り越えなければならない課題が山積しています。水道料金については、今後、経営戦略を策定する中で、実効性のある中長期的な事業経営計画を立てて、なるべく値上げしないようにして行きたいと考えています。</t>
    <phoneticPr fontId="4"/>
  </si>
  <si>
    <t>老朽化の状況については、法非適用事業のため、固定資産台帳が整備されておらず、法定耐用年数以上の管路がどれだけあるのか不明です。ただし、八ッ場ダム建設における生活再建事業により、水没地区へ給配水する管路や水道施設・設備を整備しており、比較的新しい施設が多い状況となっています。八ッ場ダム関連事業に該当していない地区については、平成28年度に新水道ビジョン策定等に取り組んでおり、アセットマネジメントの導入により計画的な管路の布設替えを実施したいと考えています。</t>
    <rPh sb="137" eb="138">
      <t>８</t>
    </rPh>
    <rPh sb="139" eb="140">
      <t>バ</t>
    </rPh>
    <rPh sb="142" eb="144">
      <t>カンレン</t>
    </rPh>
    <rPh sb="144" eb="146">
      <t>ジギョウ</t>
    </rPh>
    <rPh sb="147" eb="149">
      <t>ガイトウ</t>
    </rPh>
    <rPh sb="154" eb="156">
      <t>チク</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</si>
</sst>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6" formatCode="&quot;¥&quot;#,##0;[Red]&quot;¥&quot;\-#,##0"/>
    <numFmt numFmtId="176" formatCode="#,##0;&quot;△&quot;#,##0"/>
    <numFmt numFmtId="177" formatCode="#,##0.00;&quot;△&quot;#,##0.00"/>
    <numFmt numFmtId="178" formatCode="#,##0.00;&quot;△&quot;#,##0.00;&quot;-&quot;"/>
    <numFmt numFmtId="179"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0" fontId="0" fillId="2" borderId="5" xfId="0" applyFill="1" applyBorder="1">
      <alignment vertical="center"/>
    </xf>
    <xf numFmtId="179"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177" fontId="5" fillId="0" borderId="5" xfId="0" applyNumberFormat="1" applyFont="1" applyBorder="1" applyAlignment="1" applyProtection="1">
      <alignment horizontal="center" vertical="center"/>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6"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データ!$EC$6:$EG$6</c:f>
              <c:numCache>
                <c:formatCode>#,##0.00;"△"#,##0.00;"-"</c:formatCode>
                <c:ptCount val="5"/>
                <c:pt idx="0">
                  <c:v>0.96</c:v>
                </c:pt>
                <c:pt idx="1">
                  <c:v>2.95</c:v>
                </c:pt>
                <c:pt idx="2">
                  <c:v>4.04</c:v>
                </c:pt>
                <c:pt idx="3">
                  <c:v>2.65</c:v>
                </c:pt>
                <c:pt idx="4" formatCode="#,##0.00;&quot;△&quot;#,##0.00">
                  <c:v>0</c:v>
                </c:pt>
              </c:numCache>
            </c:numRef>
          </c:val>
        </c:ser>
        <c:dLbls>
          <c:showLegendKey val="0"/>
          <c:showVal val="0"/>
          <c:showCatName val="0"/>
          <c:showSerName val="0"/>
          <c:showPercent val="0"/>
          <c:showBubbleSize val="0"/>
        </c:dLbls>
        <c:gapWidth val="150"/>
        <c:axId val="151997152"/>
        <c:axId val="1508688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0.47</c:v>
                </c:pt>
                <c:pt idx="1">
                  <c:v>0.46</c:v>
                </c:pt>
                <c:pt idx="2">
                  <c:v>0.8</c:v>
                </c:pt>
                <c:pt idx="3">
                  <c:v>0.69</c:v>
                </c:pt>
                <c:pt idx="4">
                  <c:v>0.65</c:v>
                </c:pt>
              </c:numCache>
            </c:numRef>
          </c:val>
          <c:smooth val="0"/>
        </c:ser>
        <c:dLbls>
          <c:showLegendKey val="0"/>
          <c:showVal val="0"/>
          <c:showCatName val="0"/>
          <c:showSerName val="0"/>
          <c:showPercent val="0"/>
          <c:showBubbleSize val="0"/>
        </c:dLbls>
        <c:marker val="1"/>
        <c:smooth val="0"/>
        <c:axId val="151997152"/>
        <c:axId val="150868896"/>
      </c:lineChart>
      <c:dateAx>
        <c:axId val="151997152"/>
        <c:scaling>
          <c:orientation val="minMax"/>
        </c:scaling>
        <c:delete val="1"/>
        <c:axPos val="b"/>
        <c:numFmt formatCode="ge" sourceLinked="1"/>
        <c:majorTickMark val="none"/>
        <c:minorTickMark val="none"/>
        <c:tickLblPos val="none"/>
        <c:crossAx val="150868896"/>
        <c:crosses val="autoZero"/>
        <c:auto val="1"/>
        <c:lblOffset val="100"/>
        <c:baseTimeUnit val="years"/>
      </c:dateAx>
      <c:valAx>
        <c:axId val="1508688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19971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データ!$CK$6:$CO$6</c:f>
              <c:numCache>
                <c:formatCode>#,##0.00;"△"#,##0.00;"-"</c:formatCode>
                <c:ptCount val="5"/>
                <c:pt idx="0">
                  <c:v>95.34</c:v>
                </c:pt>
                <c:pt idx="1">
                  <c:v>98.28</c:v>
                </c:pt>
                <c:pt idx="2">
                  <c:v>113.62</c:v>
                </c:pt>
                <c:pt idx="3">
                  <c:v>97.44</c:v>
                </c:pt>
                <c:pt idx="4">
                  <c:v>107.43</c:v>
                </c:pt>
              </c:numCache>
            </c:numRef>
          </c:val>
        </c:ser>
        <c:dLbls>
          <c:showLegendKey val="0"/>
          <c:showVal val="0"/>
          <c:showCatName val="0"/>
          <c:showSerName val="0"/>
          <c:showPercent val="0"/>
          <c:showBubbleSize val="0"/>
        </c:dLbls>
        <c:gapWidth val="150"/>
        <c:axId val="235110888"/>
        <c:axId val="2351584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58.25</c:v>
                </c:pt>
                <c:pt idx="1">
                  <c:v>57.17</c:v>
                </c:pt>
                <c:pt idx="2">
                  <c:v>57.55</c:v>
                </c:pt>
                <c:pt idx="3">
                  <c:v>57.43</c:v>
                </c:pt>
                <c:pt idx="4">
                  <c:v>57.29</c:v>
                </c:pt>
              </c:numCache>
            </c:numRef>
          </c:val>
          <c:smooth val="0"/>
        </c:ser>
        <c:dLbls>
          <c:showLegendKey val="0"/>
          <c:showVal val="0"/>
          <c:showCatName val="0"/>
          <c:showSerName val="0"/>
          <c:showPercent val="0"/>
          <c:showBubbleSize val="0"/>
        </c:dLbls>
        <c:marker val="1"/>
        <c:smooth val="0"/>
        <c:axId val="235110888"/>
        <c:axId val="235158480"/>
      </c:lineChart>
      <c:dateAx>
        <c:axId val="235110888"/>
        <c:scaling>
          <c:orientation val="minMax"/>
        </c:scaling>
        <c:delete val="1"/>
        <c:axPos val="b"/>
        <c:numFmt formatCode="ge" sourceLinked="1"/>
        <c:majorTickMark val="none"/>
        <c:minorTickMark val="none"/>
        <c:tickLblPos val="none"/>
        <c:crossAx val="235158480"/>
        <c:crosses val="autoZero"/>
        <c:auto val="1"/>
        <c:lblOffset val="100"/>
        <c:baseTimeUnit val="years"/>
      </c:dateAx>
      <c:valAx>
        <c:axId val="2351584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51108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データ!$CV$6:$CZ$6</c:f>
              <c:numCache>
                <c:formatCode>#,##0.00;"△"#,##0.00;"-"</c:formatCode>
                <c:ptCount val="5"/>
                <c:pt idx="0">
                  <c:v>73.05</c:v>
                </c:pt>
                <c:pt idx="1">
                  <c:v>71.540000000000006</c:v>
                </c:pt>
                <c:pt idx="2">
                  <c:v>59.68</c:v>
                </c:pt>
                <c:pt idx="3">
                  <c:v>71.11</c:v>
                </c:pt>
                <c:pt idx="4">
                  <c:v>66.84</c:v>
                </c:pt>
              </c:numCache>
            </c:numRef>
          </c:val>
        </c:ser>
        <c:dLbls>
          <c:showLegendKey val="0"/>
          <c:showVal val="0"/>
          <c:showCatName val="0"/>
          <c:showSerName val="0"/>
          <c:showPercent val="0"/>
          <c:showBubbleSize val="0"/>
        </c:dLbls>
        <c:gapWidth val="150"/>
        <c:axId val="234964280"/>
        <c:axId val="2351596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74.53</c:v>
                </c:pt>
                <c:pt idx="1">
                  <c:v>74.94</c:v>
                </c:pt>
                <c:pt idx="2">
                  <c:v>74.14</c:v>
                </c:pt>
                <c:pt idx="3">
                  <c:v>73.83</c:v>
                </c:pt>
                <c:pt idx="4">
                  <c:v>73.69</c:v>
                </c:pt>
              </c:numCache>
            </c:numRef>
          </c:val>
          <c:smooth val="0"/>
        </c:ser>
        <c:dLbls>
          <c:showLegendKey val="0"/>
          <c:showVal val="0"/>
          <c:showCatName val="0"/>
          <c:showSerName val="0"/>
          <c:showPercent val="0"/>
          <c:showBubbleSize val="0"/>
        </c:dLbls>
        <c:marker val="1"/>
        <c:smooth val="0"/>
        <c:axId val="234964280"/>
        <c:axId val="235159656"/>
      </c:lineChart>
      <c:dateAx>
        <c:axId val="234964280"/>
        <c:scaling>
          <c:orientation val="minMax"/>
        </c:scaling>
        <c:delete val="1"/>
        <c:axPos val="b"/>
        <c:numFmt formatCode="ge" sourceLinked="1"/>
        <c:majorTickMark val="none"/>
        <c:minorTickMark val="none"/>
        <c:tickLblPos val="none"/>
        <c:crossAx val="235159656"/>
        <c:crosses val="autoZero"/>
        <c:auto val="1"/>
        <c:lblOffset val="100"/>
        <c:baseTimeUnit val="years"/>
      </c:dateAx>
      <c:valAx>
        <c:axId val="2351596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4964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データ!$W$6:$AA$6</c:f>
              <c:numCache>
                <c:formatCode>#,##0.00;"△"#,##0.00;"-"</c:formatCode>
                <c:ptCount val="5"/>
                <c:pt idx="0">
                  <c:v>94.35</c:v>
                </c:pt>
                <c:pt idx="1">
                  <c:v>106.72</c:v>
                </c:pt>
                <c:pt idx="2">
                  <c:v>91.26</c:v>
                </c:pt>
                <c:pt idx="3">
                  <c:v>91.76</c:v>
                </c:pt>
                <c:pt idx="4">
                  <c:v>89.11</c:v>
                </c:pt>
              </c:numCache>
            </c:numRef>
          </c:val>
        </c:ser>
        <c:dLbls>
          <c:showLegendKey val="0"/>
          <c:showVal val="0"/>
          <c:showCatName val="0"/>
          <c:showSerName val="0"/>
          <c:showPercent val="0"/>
          <c:showBubbleSize val="0"/>
        </c:dLbls>
        <c:gapWidth val="150"/>
        <c:axId val="151211112"/>
        <c:axId val="1512849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75.89</c:v>
                </c:pt>
                <c:pt idx="1">
                  <c:v>74.52</c:v>
                </c:pt>
                <c:pt idx="2">
                  <c:v>76.09</c:v>
                </c:pt>
                <c:pt idx="3">
                  <c:v>75.87</c:v>
                </c:pt>
                <c:pt idx="4">
                  <c:v>76.27</c:v>
                </c:pt>
              </c:numCache>
            </c:numRef>
          </c:val>
          <c:smooth val="0"/>
        </c:ser>
        <c:dLbls>
          <c:showLegendKey val="0"/>
          <c:showVal val="0"/>
          <c:showCatName val="0"/>
          <c:showSerName val="0"/>
          <c:showPercent val="0"/>
          <c:showBubbleSize val="0"/>
        </c:dLbls>
        <c:marker val="1"/>
        <c:smooth val="0"/>
        <c:axId val="151211112"/>
        <c:axId val="151284984"/>
      </c:lineChart>
      <c:dateAx>
        <c:axId val="151211112"/>
        <c:scaling>
          <c:orientation val="minMax"/>
        </c:scaling>
        <c:delete val="1"/>
        <c:axPos val="b"/>
        <c:numFmt formatCode="ge" sourceLinked="1"/>
        <c:majorTickMark val="none"/>
        <c:minorTickMark val="none"/>
        <c:tickLblPos val="none"/>
        <c:crossAx val="151284984"/>
        <c:crosses val="autoZero"/>
        <c:auto val="1"/>
        <c:lblOffset val="100"/>
        <c:baseTimeUnit val="years"/>
      </c:dateAx>
      <c:valAx>
        <c:axId val="1512849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1211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データ!$DG$6:$DK$6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52538440"/>
        <c:axId val="1508002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52538440"/>
        <c:axId val="150800272"/>
      </c:lineChart>
      <c:dateAx>
        <c:axId val="152538440"/>
        <c:scaling>
          <c:orientation val="minMax"/>
        </c:scaling>
        <c:delete val="1"/>
        <c:axPos val="b"/>
        <c:numFmt formatCode="ge" sourceLinked="1"/>
        <c:majorTickMark val="none"/>
        <c:minorTickMark val="none"/>
        <c:tickLblPos val="none"/>
        <c:crossAx val="150800272"/>
        <c:crosses val="autoZero"/>
        <c:auto val="1"/>
        <c:lblOffset val="100"/>
        <c:baseTimeUnit val="years"/>
      </c:dateAx>
      <c:valAx>
        <c:axId val="1508002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25384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データ!$DR$6:$DV$6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50627216"/>
        <c:axId val="1540871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50627216"/>
        <c:axId val="154087160"/>
      </c:lineChart>
      <c:dateAx>
        <c:axId val="150627216"/>
        <c:scaling>
          <c:orientation val="minMax"/>
        </c:scaling>
        <c:delete val="1"/>
        <c:axPos val="b"/>
        <c:numFmt formatCode="ge" sourceLinked="1"/>
        <c:majorTickMark val="none"/>
        <c:minorTickMark val="none"/>
        <c:tickLblPos val="none"/>
        <c:crossAx val="154087160"/>
        <c:crosses val="autoZero"/>
        <c:auto val="1"/>
        <c:lblOffset val="100"/>
        <c:baseTimeUnit val="years"/>
      </c:dateAx>
      <c:valAx>
        <c:axId val="1540871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06272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データ!$AH$6:$AL$6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34906336"/>
        <c:axId val="2349067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34906336"/>
        <c:axId val="234906728"/>
      </c:lineChart>
      <c:dateAx>
        <c:axId val="234906336"/>
        <c:scaling>
          <c:orientation val="minMax"/>
        </c:scaling>
        <c:delete val="1"/>
        <c:axPos val="b"/>
        <c:numFmt formatCode="ge" sourceLinked="1"/>
        <c:majorTickMark val="none"/>
        <c:minorTickMark val="none"/>
        <c:tickLblPos val="none"/>
        <c:crossAx val="234906728"/>
        <c:crosses val="autoZero"/>
        <c:auto val="1"/>
        <c:lblOffset val="100"/>
        <c:baseTimeUnit val="years"/>
      </c:dateAx>
      <c:valAx>
        <c:axId val="234906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49063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データ!$AS$6:$AW$6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34964672"/>
        <c:axId val="2349650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34964672"/>
        <c:axId val="234965064"/>
      </c:lineChart>
      <c:dateAx>
        <c:axId val="234964672"/>
        <c:scaling>
          <c:orientation val="minMax"/>
        </c:scaling>
        <c:delete val="1"/>
        <c:axPos val="b"/>
        <c:numFmt formatCode="ge" sourceLinked="1"/>
        <c:majorTickMark val="none"/>
        <c:minorTickMark val="none"/>
        <c:tickLblPos val="none"/>
        <c:crossAx val="234965064"/>
        <c:crosses val="autoZero"/>
        <c:auto val="1"/>
        <c:lblOffset val="100"/>
        <c:baseTimeUnit val="years"/>
      </c:dateAx>
      <c:valAx>
        <c:axId val="2349650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4964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データ!$BD$6:$BH$6</c:f>
              <c:numCache>
                <c:formatCode>#,##0.00;"△"#,##0.00;"-"</c:formatCode>
                <c:ptCount val="5"/>
                <c:pt idx="0">
                  <c:v>1504.65</c:v>
                </c:pt>
                <c:pt idx="1">
                  <c:v>1424.8</c:v>
                </c:pt>
                <c:pt idx="2">
                  <c:v>1385.81</c:v>
                </c:pt>
                <c:pt idx="3">
                  <c:v>1313.56</c:v>
                </c:pt>
                <c:pt idx="4">
                  <c:v>1208.24</c:v>
                </c:pt>
              </c:numCache>
            </c:numRef>
          </c:val>
        </c:ser>
        <c:dLbls>
          <c:showLegendKey val="0"/>
          <c:showVal val="0"/>
          <c:showCatName val="0"/>
          <c:showSerName val="0"/>
          <c:showPercent val="0"/>
          <c:showBubbleSize val="0"/>
        </c:dLbls>
        <c:gapWidth val="150"/>
        <c:axId val="235009344"/>
        <c:axId val="2350097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1124.6400000000001</c:v>
                </c:pt>
                <c:pt idx="1">
                  <c:v>1108.26</c:v>
                </c:pt>
                <c:pt idx="2">
                  <c:v>1113.76</c:v>
                </c:pt>
                <c:pt idx="3">
                  <c:v>1125.69</c:v>
                </c:pt>
                <c:pt idx="4">
                  <c:v>1134.67</c:v>
                </c:pt>
              </c:numCache>
            </c:numRef>
          </c:val>
          <c:smooth val="0"/>
        </c:ser>
        <c:dLbls>
          <c:showLegendKey val="0"/>
          <c:showVal val="0"/>
          <c:showCatName val="0"/>
          <c:showSerName val="0"/>
          <c:showPercent val="0"/>
          <c:showBubbleSize val="0"/>
        </c:dLbls>
        <c:marker val="1"/>
        <c:smooth val="0"/>
        <c:axId val="235009344"/>
        <c:axId val="235009736"/>
      </c:lineChart>
      <c:dateAx>
        <c:axId val="235009344"/>
        <c:scaling>
          <c:orientation val="minMax"/>
        </c:scaling>
        <c:delete val="1"/>
        <c:axPos val="b"/>
        <c:numFmt formatCode="ge" sourceLinked="1"/>
        <c:majorTickMark val="none"/>
        <c:minorTickMark val="none"/>
        <c:tickLblPos val="none"/>
        <c:crossAx val="235009736"/>
        <c:crosses val="autoZero"/>
        <c:auto val="1"/>
        <c:lblOffset val="100"/>
        <c:baseTimeUnit val="years"/>
      </c:dateAx>
      <c:valAx>
        <c:axId val="2350097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50093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データ!$BO$6:$BS$6</c:f>
              <c:numCache>
                <c:formatCode>#,##0.00;"△"#,##0.00;"-"</c:formatCode>
                <c:ptCount val="5"/>
                <c:pt idx="0">
                  <c:v>64.75</c:v>
                </c:pt>
                <c:pt idx="1">
                  <c:v>60.73</c:v>
                </c:pt>
                <c:pt idx="2">
                  <c:v>55.61</c:v>
                </c:pt>
                <c:pt idx="3">
                  <c:v>56.94</c:v>
                </c:pt>
                <c:pt idx="4">
                  <c:v>53.56</c:v>
                </c:pt>
              </c:numCache>
            </c:numRef>
          </c:val>
        </c:ser>
        <c:dLbls>
          <c:showLegendKey val="0"/>
          <c:showVal val="0"/>
          <c:showCatName val="0"/>
          <c:showSerName val="0"/>
          <c:showPercent val="0"/>
          <c:showBubbleSize val="0"/>
        </c:dLbls>
        <c:gapWidth val="150"/>
        <c:axId val="234905944"/>
        <c:axId val="2349055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56.46</c:v>
                </c:pt>
                <c:pt idx="1">
                  <c:v>19.77</c:v>
                </c:pt>
                <c:pt idx="2">
                  <c:v>34.25</c:v>
                </c:pt>
                <c:pt idx="3">
                  <c:v>46.48</c:v>
                </c:pt>
                <c:pt idx="4">
                  <c:v>40.6</c:v>
                </c:pt>
              </c:numCache>
            </c:numRef>
          </c:val>
          <c:smooth val="0"/>
        </c:ser>
        <c:dLbls>
          <c:showLegendKey val="0"/>
          <c:showVal val="0"/>
          <c:showCatName val="0"/>
          <c:showSerName val="0"/>
          <c:showPercent val="0"/>
          <c:showBubbleSize val="0"/>
        </c:dLbls>
        <c:marker val="1"/>
        <c:smooth val="0"/>
        <c:axId val="234905944"/>
        <c:axId val="234905552"/>
      </c:lineChart>
      <c:dateAx>
        <c:axId val="234905944"/>
        <c:scaling>
          <c:orientation val="minMax"/>
        </c:scaling>
        <c:delete val="1"/>
        <c:axPos val="b"/>
        <c:numFmt formatCode="ge" sourceLinked="1"/>
        <c:majorTickMark val="none"/>
        <c:minorTickMark val="none"/>
        <c:tickLblPos val="none"/>
        <c:crossAx val="234905552"/>
        <c:crosses val="autoZero"/>
        <c:auto val="1"/>
        <c:lblOffset val="100"/>
        <c:baseTimeUnit val="years"/>
      </c:dateAx>
      <c:valAx>
        <c:axId val="2349055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49059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データ!$BZ$6:$CD$6</c:f>
              <c:numCache>
                <c:formatCode>#,##0.00;"△"#,##0.00;"-"</c:formatCode>
                <c:ptCount val="5"/>
                <c:pt idx="0">
                  <c:v>107.93</c:v>
                </c:pt>
                <c:pt idx="1">
                  <c:v>115.57</c:v>
                </c:pt>
                <c:pt idx="2">
                  <c:v>128.49</c:v>
                </c:pt>
                <c:pt idx="3">
                  <c:v>123.33</c:v>
                </c:pt>
                <c:pt idx="4">
                  <c:v>130.11000000000001</c:v>
                </c:pt>
              </c:numCache>
            </c:numRef>
          </c:val>
        </c:ser>
        <c:dLbls>
          <c:showLegendKey val="0"/>
          <c:showVal val="0"/>
          <c:showCatName val="0"/>
          <c:showSerName val="0"/>
          <c:showPercent val="0"/>
          <c:showBubbleSize val="0"/>
        </c:dLbls>
        <c:gapWidth val="150"/>
        <c:axId val="235109320"/>
        <c:axId val="2351097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306.49</c:v>
                </c:pt>
                <c:pt idx="1">
                  <c:v>878.73</c:v>
                </c:pt>
                <c:pt idx="2">
                  <c:v>501.18</c:v>
                </c:pt>
                <c:pt idx="3">
                  <c:v>376.61</c:v>
                </c:pt>
                <c:pt idx="4">
                  <c:v>440.03</c:v>
                </c:pt>
              </c:numCache>
            </c:numRef>
          </c:val>
          <c:smooth val="0"/>
        </c:ser>
        <c:dLbls>
          <c:showLegendKey val="0"/>
          <c:showVal val="0"/>
          <c:showCatName val="0"/>
          <c:showSerName val="0"/>
          <c:showPercent val="0"/>
          <c:showBubbleSize val="0"/>
        </c:dLbls>
        <c:marker val="1"/>
        <c:smooth val="0"/>
        <c:axId val="235109320"/>
        <c:axId val="235109712"/>
      </c:lineChart>
      <c:dateAx>
        <c:axId val="235109320"/>
        <c:scaling>
          <c:orientation val="minMax"/>
        </c:scaling>
        <c:delete val="1"/>
        <c:axPos val="b"/>
        <c:numFmt formatCode="ge" sourceLinked="1"/>
        <c:majorTickMark val="none"/>
        <c:minorTickMark val="none"/>
        <c:tickLblPos val="none"/>
        <c:crossAx val="235109712"/>
        <c:crosses val="autoZero"/>
        <c:auto val="1"/>
        <c:lblOffset val="100"/>
        <c:baseTimeUnit val="years"/>
      </c:dateAx>
      <c:valAx>
        <c:axId val="235109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5109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5C5551-6BC5-448F-A607-3D12B8B59C7F}" type="TxLink">
            <a:rPr kumimoji="1" lang="en-US" altLang="en-US" sz="900" b="0" i="0" u="none" strike="noStrike">
              <a:solidFill>
                <a:srgbClr val="000000"/>
              </a:solidFill>
              <a:latin typeface="ＭＳ ゴシック" pitchFamily="49" charset="-128"/>
              <a:ea typeface="ＭＳ ゴシック" pitchFamily="49" charset="-128"/>
            </a:rPr>
            <a:pPr algn="r"/>
            <a:t>【75.51】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A7864B-ACF3-481F-B050-61B73191253B}" type="TxLink">
            <a:rPr kumimoji="1" lang="en-US" altLang="en-US" sz="900" b="0" i="0" u="none" strike="noStrike">
              <a:solidFill>
                <a:srgbClr val="000000"/>
              </a:solidFill>
              <a:latin typeface="ＭＳ ゴシック" pitchFamily="49" charset="-128"/>
              <a:ea typeface="ＭＳ ゴシック" pitchFamily="49" charset="-128"/>
            </a:rPr>
            <a:pPr algn="r"/>
            <a:t>【1,242.90】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EA00AD4-712F-48B4-8AC6-D165EE501A5A}" type="TxLink">
            <a:rPr kumimoji="1" lang="en-US" altLang="en-US" sz="900" b="0" i="0" u="none" strike="noStrike">
              <a:solidFill>
                <a:srgbClr val="000000"/>
              </a:solidFill>
              <a:latin typeface="ＭＳ ゴシック" pitchFamily="49" charset="-128"/>
              <a:ea typeface="ＭＳ ゴシック" pitchFamily="49" charset="-128"/>
            </a:rPr>
            <a:pPr algn="r"/>
            <a:t>【75.27】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36CBBAC-41F3-4693-A3B2-EDF36D77586E}" type="TxLink">
            <a:rPr kumimoji="1" lang="en-US" altLang="en-US" sz="900" b="0" i="0" u="none" strike="noStrike">
              <a:solidFill>
                <a:srgbClr val="000000"/>
              </a:solidFill>
              <a:latin typeface="ＭＳ ゴシック" pitchFamily="49" charset="-128"/>
              <a:ea typeface="ＭＳ ゴシック" pitchFamily="49" charset="-128"/>
            </a:rPr>
            <a:pPr algn="r"/>
            <a:t>【57.58】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416C90C-C1F4-4DC9-ABA9-4A5B4038DED3}" type="TxLink">
            <a:rPr kumimoji="1" lang="en-US" altLang="en-US" sz="900" b="0" i="0" u="none" strike="noStrike">
              <a:solidFill>
                <a:srgbClr val="000000"/>
              </a:solidFill>
              <a:latin typeface="ＭＳ ゴシック" pitchFamily="49" charset="-128"/>
              <a:ea typeface="ＭＳ ゴシック" pitchFamily="49" charset="-128"/>
            </a:rPr>
            <a:pPr algn="r"/>
            <a:t>【524.69】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73F2C93-BBF4-47A9-AB7E-81D1582D3EDB}" type="TxLink">
            <a:rPr kumimoji="1" lang="en-US" altLang="en-US" sz="900" b="0" i="0" u="none" strike="noStrike">
              <a:solidFill>
                <a:srgbClr val="000000"/>
              </a:solidFill>
              <a:latin typeface="ＭＳ ゴシック" pitchFamily="49" charset="-128"/>
              <a:ea typeface="ＭＳ ゴシック" pitchFamily="49" charset="-128"/>
            </a:rPr>
            <a:pPr algn="r"/>
            <a:t>【33.35】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C584A1D-6D2A-4B72-85F2-F54367919097}" type="TxLink">
            <a:rPr kumimoji="1" lang="en-US" altLang="en-US" sz="900" b="0" i="0" u="none" strike="noStrike">
              <a:solidFill>
                <a:srgbClr val="000000"/>
              </a:solidFill>
              <a:latin typeface="ＭＳ ゴシック" pitchFamily="49" charset="-128"/>
              <a:ea typeface="ＭＳ ゴシック" pitchFamily="49" charset="-128"/>
            </a:rPr>
            <a:pPr algn="r"/>
            <a:t>【0.71】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zoomScaleNormal="100"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6" t="s">
        <v>0</v>
      </c>
      <c r="C2" s="76"/>
      <c r="D2" s="76"/>
      <c r="E2" s="76"/>
      <c r="F2" s="76"/>
      <c r="G2" s="76"/>
      <c r="H2" s="76"/>
      <c r="I2" s="76"/>
      <c r="J2" s="76"/>
      <c r="K2" s="76"/>
      <c r="L2" s="76"/>
      <c r="M2" s="76"/>
      <c r="N2" s="76"/>
      <c r="O2" s="76"/>
      <c r="P2" s="76"/>
      <c r="Q2" s="76"/>
      <c r="R2" s="76"/>
      <c r="S2" s="76"/>
      <c r="T2" s="76"/>
      <c r="U2" s="76"/>
      <c r="V2" s="76"/>
      <c r="W2" s="76"/>
      <c r="X2" s="76"/>
      <c r="Y2" s="76"/>
      <c r="Z2" s="76"/>
      <c r="AA2" s="76"/>
      <c r="AB2" s="76"/>
      <c r="AC2" s="76"/>
      <c r="AD2" s="76"/>
      <c r="AE2" s="76"/>
      <c r="AF2" s="76"/>
      <c r="AG2" s="76"/>
      <c r="AH2" s="76"/>
      <c r="AI2" s="76"/>
      <c r="AJ2" s="76"/>
      <c r="AK2" s="76"/>
      <c r="AL2" s="76"/>
      <c r="AM2" s="76"/>
      <c r="AN2" s="76"/>
      <c r="AO2" s="76"/>
      <c r="AP2" s="76"/>
      <c r="AQ2" s="76"/>
      <c r="AR2" s="76"/>
      <c r="AS2" s="76"/>
      <c r="AT2" s="76"/>
      <c r="AU2" s="76"/>
      <c r="AV2" s="76"/>
      <c r="AW2" s="76"/>
      <c r="AX2" s="76"/>
      <c r="AY2" s="76"/>
      <c r="AZ2" s="76"/>
      <c r="BA2" s="76"/>
      <c r="BB2" s="76"/>
      <c r="BC2" s="76"/>
      <c r="BD2" s="76"/>
      <c r="BE2" s="76"/>
      <c r="BF2" s="76"/>
      <c r="BG2" s="76"/>
      <c r="BH2" s="76"/>
      <c r="BI2" s="76"/>
      <c r="BJ2" s="76"/>
      <c r="BK2" s="76"/>
      <c r="BL2" s="76"/>
      <c r="BM2" s="76"/>
      <c r="BN2" s="76"/>
      <c r="BO2" s="76"/>
      <c r="BP2" s="76"/>
      <c r="BQ2" s="76"/>
      <c r="BR2" s="76"/>
      <c r="BS2" s="76"/>
      <c r="BT2" s="76"/>
      <c r="BU2" s="76"/>
      <c r="BV2" s="76"/>
      <c r="BW2" s="76"/>
      <c r="BX2" s="76"/>
      <c r="BY2" s="76"/>
      <c r="BZ2" s="76"/>
    </row>
    <row r="3" spans="1:78" ht="9.75" customHeight="1">
      <c r="A3" s="2"/>
      <c r="B3" s="76"/>
      <c r="C3" s="76"/>
      <c r="D3" s="76"/>
      <c r="E3" s="76"/>
      <c r="F3" s="76"/>
      <c r="G3" s="76"/>
      <c r="H3" s="76"/>
      <c r="I3" s="76"/>
      <c r="J3" s="76"/>
      <c r="K3" s="76"/>
      <c r="L3" s="76"/>
      <c r="M3" s="76"/>
      <c r="N3" s="76"/>
      <c r="O3" s="76"/>
      <c r="P3" s="76"/>
      <c r="Q3" s="76"/>
      <c r="R3" s="76"/>
      <c r="S3" s="76"/>
      <c r="T3" s="76"/>
      <c r="U3" s="76"/>
      <c r="V3" s="76"/>
      <c r="W3" s="76"/>
      <c r="X3" s="76"/>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row>
    <row r="4" spans="1:78" ht="9.75" customHeight="1">
      <c r="A4" s="2"/>
      <c r="B4" s="76"/>
      <c r="C4" s="76"/>
      <c r="D4" s="76"/>
      <c r="E4" s="76"/>
      <c r="F4" s="76"/>
      <c r="G4" s="76"/>
      <c r="H4" s="76"/>
      <c r="I4" s="76"/>
      <c r="J4" s="76"/>
      <c r="K4" s="76"/>
      <c r="L4" s="76"/>
      <c r="M4" s="76"/>
      <c r="N4" s="76"/>
      <c r="O4" s="76"/>
      <c r="P4" s="76"/>
      <c r="Q4" s="76"/>
      <c r="R4" s="76"/>
      <c r="S4" s="76"/>
      <c r="T4" s="76"/>
      <c r="U4" s="76"/>
      <c r="V4" s="76"/>
      <c r="W4" s="76"/>
      <c r="X4" s="76"/>
      <c r="Y4" s="76"/>
      <c r="Z4" s="76"/>
      <c r="AA4" s="76"/>
      <c r="AB4" s="76"/>
      <c r="AC4" s="76"/>
      <c r="AD4" s="76"/>
      <c r="AE4" s="76"/>
      <c r="AF4" s="76"/>
      <c r="AG4" s="76"/>
      <c r="AH4" s="76"/>
      <c r="AI4" s="76"/>
      <c r="AJ4" s="76"/>
      <c r="AK4" s="76"/>
      <c r="AL4" s="76"/>
      <c r="AM4" s="76"/>
      <c r="AN4" s="76"/>
      <c r="AO4" s="76"/>
      <c r="AP4" s="76"/>
      <c r="AQ4" s="76"/>
      <c r="AR4" s="76"/>
      <c r="AS4" s="76"/>
      <c r="AT4" s="76"/>
      <c r="AU4" s="76"/>
      <c r="AV4" s="76"/>
      <c r="AW4" s="76"/>
      <c r="AX4" s="76"/>
      <c r="AY4" s="76"/>
      <c r="AZ4" s="76"/>
      <c r="BA4" s="76"/>
      <c r="BB4" s="76"/>
      <c r="BC4" s="76"/>
      <c r="BD4" s="76"/>
      <c r="BE4" s="76"/>
      <c r="BF4" s="76"/>
      <c r="BG4" s="76"/>
      <c r="BH4" s="76"/>
      <c r="BI4" s="76"/>
      <c r="BJ4" s="76"/>
      <c r="BK4" s="76"/>
      <c r="BL4" s="76"/>
      <c r="BM4" s="76"/>
      <c r="BN4" s="76"/>
      <c r="BO4" s="76"/>
      <c r="BP4" s="76"/>
      <c r="BQ4" s="76"/>
      <c r="BR4" s="76"/>
      <c r="BS4" s="76"/>
      <c r="BT4" s="76"/>
      <c r="BU4" s="76"/>
      <c r="BV4" s="76"/>
      <c r="BW4" s="76"/>
      <c r="BX4" s="76"/>
      <c r="BY4" s="76"/>
      <c r="BZ4" s="76"/>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7" t="str">
        <f>データ!H6</f>
        <v>群馬県　長野原町</v>
      </c>
      <c r="C6" s="77"/>
      <c r="D6" s="77"/>
      <c r="E6" s="77"/>
      <c r="F6" s="77"/>
      <c r="G6" s="77"/>
      <c r="H6" s="77"/>
      <c r="I6" s="77"/>
      <c r="J6" s="77"/>
      <c r="K6" s="77"/>
      <c r="L6" s="77"/>
      <c r="M6" s="77"/>
      <c r="N6" s="77"/>
      <c r="O6" s="77"/>
      <c r="P6" s="77"/>
      <c r="Q6" s="77"/>
      <c r="R6" s="77"/>
      <c r="S6" s="77"/>
      <c r="T6" s="77"/>
      <c r="U6" s="77"/>
      <c r="V6" s="77"/>
      <c r="W6" s="77"/>
      <c r="X6" s="77"/>
      <c r="Y6" s="77"/>
      <c r="Z6" s="77"/>
      <c r="AA6" s="77"/>
      <c r="AB6" s="77"/>
      <c r="AC6" s="77"/>
      <c r="AD6" s="77"/>
      <c r="AE6" s="77"/>
      <c r="AF6" s="77"/>
      <c r="AG6" s="77"/>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78" t="s">
        <v>1</v>
      </c>
      <c r="C7" s="79"/>
      <c r="D7" s="79"/>
      <c r="E7" s="79"/>
      <c r="F7" s="79"/>
      <c r="G7" s="79"/>
      <c r="H7" s="79"/>
      <c r="I7" s="80"/>
      <c r="J7" s="78" t="s">
        <v>2</v>
      </c>
      <c r="K7" s="79"/>
      <c r="L7" s="79"/>
      <c r="M7" s="79"/>
      <c r="N7" s="79"/>
      <c r="O7" s="79"/>
      <c r="P7" s="79"/>
      <c r="Q7" s="80"/>
      <c r="R7" s="78" t="s">
        <v>3</v>
      </c>
      <c r="S7" s="79"/>
      <c r="T7" s="79"/>
      <c r="U7" s="79"/>
      <c r="V7" s="79"/>
      <c r="W7" s="79"/>
      <c r="X7" s="79"/>
      <c r="Y7" s="80"/>
      <c r="Z7" s="78" t="s">
        <v>4</v>
      </c>
      <c r="AA7" s="79"/>
      <c r="AB7" s="79"/>
      <c r="AC7" s="79"/>
      <c r="AD7" s="79"/>
      <c r="AE7" s="79"/>
      <c r="AF7" s="79"/>
      <c r="AG7" s="80"/>
      <c r="AH7" s="3"/>
      <c r="AI7" s="78" t="s">
        <v>5</v>
      </c>
      <c r="AJ7" s="79"/>
      <c r="AK7" s="79"/>
      <c r="AL7" s="79"/>
      <c r="AM7" s="79"/>
      <c r="AN7" s="79"/>
      <c r="AO7" s="79"/>
      <c r="AP7" s="80"/>
      <c r="AQ7" s="67" t="s">
        <v>6</v>
      </c>
      <c r="AR7" s="67"/>
      <c r="AS7" s="67"/>
      <c r="AT7" s="67"/>
      <c r="AU7" s="67"/>
      <c r="AV7" s="67"/>
      <c r="AW7" s="67"/>
      <c r="AX7" s="67"/>
      <c r="AY7" s="67" t="s">
        <v>7</v>
      </c>
      <c r="AZ7" s="67"/>
      <c r="BA7" s="67"/>
      <c r="BB7" s="67"/>
      <c r="BC7" s="67"/>
      <c r="BD7" s="67"/>
      <c r="BE7" s="67"/>
      <c r="BF7" s="67"/>
      <c r="BG7" s="3"/>
      <c r="BH7" s="3"/>
      <c r="BI7" s="3"/>
      <c r="BJ7" s="3"/>
      <c r="BK7" s="3"/>
      <c r="BL7" s="4" t="s">
        <v>8</v>
      </c>
      <c r="BM7" s="5"/>
      <c r="BN7" s="5"/>
      <c r="BO7" s="5"/>
      <c r="BP7" s="5"/>
      <c r="BQ7" s="5"/>
      <c r="BR7" s="5"/>
      <c r="BS7" s="5"/>
      <c r="BT7" s="5"/>
      <c r="BU7" s="5"/>
      <c r="BV7" s="5"/>
      <c r="BW7" s="5"/>
      <c r="BX7" s="5"/>
      <c r="BY7" s="6"/>
    </row>
    <row r="8" spans="1:78" ht="18.75" customHeight="1">
      <c r="A8" s="2"/>
      <c r="B8" s="70" t="str">
        <f>データ!I6</f>
        <v>法非適用</v>
      </c>
      <c r="C8" s="71"/>
      <c r="D8" s="71"/>
      <c r="E8" s="71"/>
      <c r="F8" s="71"/>
      <c r="G8" s="71"/>
      <c r="H8" s="71"/>
      <c r="I8" s="72"/>
      <c r="J8" s="70" t="str">
        <f>データ!J6</f>
        <v>水道事業</v>
      </c>
      <c r="K8" s="71"/>
      <c r="L8" s="71"/>
      <c r="M8" s="71"/>
      <c r="N8" s="71"/>
      <c r="O8" s="71"/>
      <c r="P8" s="71"/>
      <c r="Q8" s="72"/>
      <c r="R8" s="70" t="str">
        <f>データ!K6</f>
        <v>簡易水道事業</v>
      </c>
      <c r="S8" s="71"/>
      <c r="T8" s="71"/>
      <c r="U8" s="71"/>
      <c r="V8" s="71"/>
      <c r="W8" s="71"/>
      <c r="X8" s="71"/>
      <c r="Y8" s="72"/>
      <c r="Z8" s="70" t="str">
        <f>データ!L6</f>
        <v>D3</v>
      </c>
      <c r="AA8" s="71"/>
      <c r="AB8" s="71"/>
      <c r="AC8" s="71"/>
      <c r="AD8" s="71"/>
      <c r="AE8" s="71"/>
      <c r="AF8" s="71"/>
      <c r="AG8" s="72"/>
      <c r="AH8" s="3"/>
      <c r="AI8" s="73">
        <f>データ!Q6</f>
        <v>5852</v>
      </c>
      <c r="AJ8" s="74"/>
      <c r="AK8" s="74"/>
      <c r="AL8" s="74"/>
      <c r="AM8" s="74"/>
      <c r="AN8" s="74"/>
      <c r="AO8" s="74"/>
      <c r="AP8" s="75"/>
      <c r="AQ8" s="56">
        <f>データ!R6</f>
        <v>133.85</v>
      </c>
      <c r="AR8" s="56"/>
      <c r="AS8" s="56"/>
      <c r="AT8" s="56"/>
      <c r="AU8" s="56"/>
      <c r="AV8" s="56"/>
      <c r="AW8" s="56"/>
      <c r="AX8" s="56"/>
      <c r="AY8" s="56">
        <f>データ!S6</f>
        <v>43.72</v>
      </c>
      <c r="AZ8" s="56"/>
      <c r="BA8" s="56"/>
      <c r="BB8" s="56"/>
      <c r="BC8" s="56"/>
      <c r="BD8" s="56"/>
      <c r="BE8" s="56"/>
      <c r="BF8" s="56"/>
      <c r="BG8" s="3"/>
      <c r="BH8" s="3"/>
      <c r="BI8" s="3"/>
      <c r="BJ8" s="3"/>
      <c r="BK8" s="3"/>
      <c r="BL8" s="65" t="s">
        <v>9</v>
      </c>
      <c r="BM8" s="66"/>
      <c r="BN8" s="7" t="s">
        <v>10</v>
      </c>
      <c r="BO8" s="8"/>
      <c r="BP8" s="8"/>
      <c r="BQ8" s="8"/>
      <c r="BR8" s="8"/>
      <c r="BS8" s="8"/>
      <c r="BT8" s="8"/>
      <c r="BU8" s="8"/>
      <c r="BV8" s="8"/>
      <c r="BW8" s="8"/>
      <c r="BX8" s="8"/>
      <c r="BY8" s="9"/>
    </row>
    <row r="9" spans="1:78" ht="18.75" customHeight="1">
      <c r="A9" s="2"/>
      <c r="B9" s="67" t="s">
        <v>11</v>
      </c>
      <c r="C9" s="67"/>
      <c r="D9" s="67"/>
      <c r="E9" s="67"/>
      <c r="F9" s="67"/>
      <c r="G9" s="67"/>
      <c r="H9" s="67"/>
      <c r="I9" s="67"/>
      <c r="J9" s="67" t="s">
        <v>12</v>
      </c>
      <c r="K9" s="67"/>
      <c r="L9" s="67"/>
      <c r="M9" s="67"/>
      <c r="N9" s="67"/>
      <c r="O9" s="67"/>
      <c r="P9" s="67"/>
      <c r="Q9" s="67"/>
      <c r="R9" s="67" t="s">
        <v>13</v>
      </c>
      <c r="S9" s="67"/>
      <c r="T9" s="67"/>
      <c r="U9" s="67"/>
      <c r="V9" s="67"/>
      <c r="W9" s="67"/>
      <c r="X9" s="67"/>
      <c r="Y9" s="67"/>
      <c r="Z9" s="67" t="s">
        <v>14</v>
      </c>
      <c r="AA9" s="67"/>
      <c r="AB9" s="67"/>
      <c r="AC9" s="67"/>
      <c r="AD9" s="67"/>
      <c r="AE9" s="67"/>
      <c r="AF9" s="67"/>
      <c r="AG9" s="67"/>
      <c r="AH9" s="3"/>
      <c r="AI9" s="67" t="s">
        <v>15</v>
      </c>
      <c r="AJ9" s="67"/>
      <c r="AK9" s="67"/>
      <c r="AL9" s="67"/>
      <c r="AM9" s="67"/>
      <c r="AN9" s="67"/>
      <c r="AO9" s="67"/>
      <c r="AP9" s="67"/>
      <c r="AQ9" s="67" t="s">
        <v>16</v>
      </c>
      <c r="AR9" s="67"/>
      <c r="AS9" s="67"/>
      <c r="AT9" s="67"/>
      <c r="AU9" s="67"/>
      <c r="AV9" s="67"/>
      <c r="AW9" s="67"/>
      <c r="AX9" s="67"/>
      <c r="AY9" s="67" t="s">
        <v>17</v>
      </c>
      <c r="AZ9" s="67"/>
      <c r="BA9" s="67"/>
      <c r="BB9" s="67"/>
      <c r="BC9" s="67"/>
      <c r="BD9" s="67"/>
      <c r="BE9" s="67"/>
      <c r="BF9" s="67"/>
      <c r="BG9" s="3"/>
      <c r="BH9" s="3"/>
      <c r="BI9" s="3"/>
      <c r="BJ9" s="3"/>
      <c r="BK9" s="3"/>
      <c r="BL9" s="68" t="s">
        <v>18</v>
      </c>
      <c r="BM9" s="69"/>
      <c r="BN9" s="10" t="s">
        <v>19</v>
      </c>
      <c r="BO9" s="11"/>
      <c r="BP9" s="11"/>
      <c r="BQ9" s="11"/>
      <c r="BR9" s="11"/>
      <c r="BS9" s="11"/>
      <c r="BT9" s="11"/>
      <c r="BU9" s="11"/>
      <c r="BV9" s="11"/>
      <c r="BW9" s="11"/>
      <c r="BX9" s="11"/>
      <c r="BY9" s="12"/>
    </row>
    <row r="10" spans="1:78" ht="18.75" customHeight="1">
      <c r="A10" s="2"/>
      <c r="B10" s="56" t="str">
        <f>データ!M6</f>
        <v>-</v>
      </c>
      <c r="C10" s="56"/>
      <c r="D10" s="56"/>
      <c r="E10" s="56"/>
      <c r="F10" s="56"/>
      <c r="G10" s="56"/>
      <c r="H10" s="56"/>
      <c r="I10" s="56"/>
      <c r="J10" s="56" t="str">
        <f>データ!N6</f>
        <v>該当数値なし</v>
      </c>
      <c r="K10" s="56"/>
      <c r="L10" s="56"/>
      <c r="M10" s="56"/>
      <c r="N10" s="56"/>
      <c r="O10" s="56"/>
      <c r="P10" s="56"/>
      <c r="Q10" s="56"/>
      <c r="R10" s="56">
        <f>データ!O6</f>
        <v>55.49</v>
      </c>
      <c r="S10" s="56"/>
      <c r="T10" s="56"/>
      <c r="U10" s="56"/>
      <c r="V10" s="56"/>
      <c r="W10" s="56"/>
      <c r="X10" s="56"/>
      <c r="Y10" s="56"/>
      <c r="Z10" s="64">
        <f>データ!P6</f>
        <v>1280</v>
      </c>
      <c r="AA10" s="64"/>
      <c r="AB10" s="64"/>
      <c r="AC10" s="64"/>
      <c r="AD10" s="64"/>
      <c r="AE10" s="64"/>
      <c r="AF10" s="64"/>
      <c r="AG10" s="64"/>
      <c r="AH10" s="2"/>
      <c r="AI10" s="64">
        <f>データ!T6</f>
        <v>3223</v>
      </c>
      <c r="AJ10" s="64"/>
      <c r="AK10" s="64"/>
      <c r="AL10" s="64"/>
      <c r="AM10" s="64"/>
      <c r="AN10" s="64"/>
      <c r="AO10" s="64"/>
      <c r="AP10" s="64"/>
      <c r="AQ10" s="56">
        <f>データ!U6</f>
        <v>6.45</v>
      </c>
      <c r="AR10" s="56"/>
      <c r="AS10" s="56"/>
      <c r="AT10" s="56"/>
      <c r="AU10" s="56"/>
      <c r="AV10" s="56"/>
      <c r="AW10" s="56"/>
      <c r="AX10" s="56"/>
      <c r="AY10" s="56">
        <f>データ!V6</f>
        <v>499.69</v>
      </c>
      <c r="AZ10" s="56"/>
      <c r="BA10" s="56"/>
      <c r="BB10" s="56"/>
      <c r="BC10" s="56"/>
      <c r="BD10" s="56"/>
      <c r="BE10" s="56"/>
      <c r="BF10" s="56"/>
      <c r="BG10" s="3"/>
      <c r="BH10" s="3"/>
      <c r="BI10" s="3"/>
      <c r="BJ10" s="2"/>
      <c r="BK10" s="2"/>
      <c r="BL10" s="57" t="s">
        <v>20</v>
      </c>
      <c r="BM10" s="58"/>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22</v>
      </c>
      <c r="BM11" s="59"/>
      <c r="BN11" s="59"/>
      <c r="BO11" s="59"/>
      <c r="BP11" s="59"/>
      <c r="BQ11" s="59"/>
      <c r="BR11" s="59"/>
      <c r="BS11" s="59"/>
      <c r="BT11" s="59"/>
      <c r="BU11" s="59"/>
      <c r="BV11" s="59"/>
      <c r="BW11" s="59"/>
      <c r="BX11" s="59"/>
      <c r="BY11" s="59"/>
      <c r="BZ11" s="59"/>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c r="A14" s="2"/>
      <c r="B14" s="61" t="s">
        <v>23</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40" t="s">
        <v>24</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105</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25</v>
      </c>
      <c r="D34" s="52"/>
      <c r="E34" s="52"/>
      <c r="F34" s="52"/>
      <c r="G34" s="52"/>
      <c r="H34" s="52"/>
      <c r="I34" s="52"/>
      <c r="J34" s="52"/>
      <c r="K34" s="52"/>
      <c r="L34" s="52"/>
      <c r="M34" s="52"/>
      <c r="N34" s="52"/>
      <c r="O34" s="52"/>
      <c r="P34" s="52"/>
      <c r="Q34" s="19"/>
      <c r="R34" s="52" t="s">
        <v>26</v>
      </c>
      <c r="S34" s="52"/>
      <c r="T34" s="52"/>
      <c r="U34" s="52"/>
      <c r="V34" s="52"/>
      <c r="W34" s="52"/>
      <c r="X34" s="52"/>
      <c r="Y34" s="52"/>
      <c r="Z34" s="52"/>
      <c r="AA34" s="52"/>
      <c r="AB34" s="52"/>
      <c r="AC34" s="52"/>
      <c r="AD34" s="52"/>
      <c r="AE34" s="52"/>
      <c r="AF34" s="19"/>
      <c r="AG34" s="52" t="s">
        <v>27</v>
      </c>
      <c r="AH34" s="52"/>
      <c r="AI34" s="52"/>
      <c r="AJ34" s="52"/>
      <c r="AK34" s="52"/>
      <c r="AL34" s="52"/>
      <c r="AM34" s="52"/>
      <c r="AN34" s="52"/>
      <c r="AO34" s="52"/>
      <c r="AP34" s="52"/>
      <c r="AQ34" s="52"/>
      <c r="AR34" s="52"/>
      <c r="AS34" s="52"/>
      <c r="AT34" s="52"/>
      <c r="AU34" s="19"/>
      <c r="AV34" s="52" t="s">
        <v>28</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29</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107</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30</v>
      </c>
      <c r="D56" s="52"/>
      <c r="E56" s="52"/>
      <c r="F56" s="52"/>
      <c r="G56" s="52"/>
      <c r="H56" s="52"/>
      <c r="I56" s="52"/>
      <c r="J56" s="52"/>
      <c r="K56" s="52"/>
      <c r="L56" s="52"/>
      <c r="M56" s="52"/>
      <c r="N56" s="52"/>
      <c r="O56" s="52"/>
      <c r="P56" s="52"/>
      <c r="Q56" s="19"/>
      <c r="R56" s="52" t="s">
        <v>31</v>
      </c>
      <c r="S56" s="52"/>
      <c r="T56" s="52"/>
      <c r="U56" s="52"/>
      <c r="V56" s="52"/>
      <c r="W56" s="52"/>
      <c r="X56" s="52"/>
      <c r="Y56" s="52"/>
      <c r="Z56" s="52"/>
      <c r="AA56" s="52"/>
      <c r="AB56" s="52"/>
      <c r="AC56" s="52"/>
      <c r="AD56" s="52"/>
      <c r="AE56" s="52"/>
      <c r="AF56" s="19"/>
      <c r="AG56" s="52" t="s">
        <v>32</v>
      </c>
      <c r="AH56" s="52"/>
      <c r="AI56" s="52"/>
      <c r="AJ56" s="52"/>
      <c r="AK56" s="52"/>
      <c r="AL56" s="52"/>
      <c r="AM56" s="52"/>
      <c r="AN56" s="52"/>
      <c r="AO56" s="52"/>
      <c r="AP56" s="52"/>
      <c r="AQ56" s="52"/>
      <c r="AR56" s="52"/>
      <c r="AS56" s="52"/>
      <c r="AT56" s="52"/>
      <c r="AU56" s="19"/>
      <c r="AV56" s="52" t="s">
        <v>33</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34</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35</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106</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36</v>
      </c>
      <c r="D79" s="52"/>
      <c r="E79" s="52"/>
      <c r="F79" s="52"/>
      <c r="G79" s="52"/>
      <c r="H79" s="52"/>
      <c r="I79" s="52"/>
      <c r="J79" s="52"/>
      <c r="K79" s="52"/>
      <c r="L79" s="52"/>
      <c r="M79" s="52"/>
      <c r="N79" s="52"/>
      <c r="O79" s="52"/>
      <c r="P79" s="52"/>
      <c r="Q79" s="52"/>
      <c r="R79" s="52"/>
      <c r="S79" s="52"/>
      <c r="T79" s="52"/>
      <c r="U79" s="19"/>
      <c r="V79" s="19"/>
      <c r="W79" s="52" t="s">
        <v>37</v>
      </c>
      <c r="X79" s="52"/>
      <c r="Y79" s="52"/>
      <c r="Z79" s="52"/>
      <c r="AA79" s="52"/>
      <c r="AB79" s="52"/>
      <c r="AC79" s="52"/>
      <c r="AD79" s="52"/>
      <c r="AE79" s="52"/>
      <c r="AF79" s="52"/>
      <c r="AG79" s="52"/>
      <c r="AH79" s="52"/>
      <c r="AI79" s="52"/>
      <c r="AJ79" s="52"/>
      <c r="AK79" s="52"/>
      <c r="AL79" s="52"/>
      <c r="AM79" s="52"/>
      <c r="AN79" s="52"/>
      <c r="AO79" s="19"/>
      <c r="AP79" s="19"/>
      <c r="AQ79" s="52" t="s">
        <v>38</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39</v>
      </c>
    </row>
  </sheetData>
  <sheetProtection password="8649" sheet="1" objects="1" scenarios="1" formatCells="0" formatColumns="0" formatRows="0"/>
  <mergeCells count="53">
    <mergeCell ref="B2:BZ4"/>
    <mergeCell ref="B6:AG6"/>
    <mergeCell ref="B7:I7"/>
    <mergeCell ref="J7:Q7"/>
    <mergeCell ref="R7:Y7"/>
    <mergeCell ref="Z7:AG7"/>
    <mergeCell ref="AI7:AP7"/>
    <mergeCell ref="AQ7:AX7"/>
    <mergeCell ref="AY7:BF7"/>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L16:BZ44"/>
    <mergeCell ref="C34:P35"/>
    <mergeCell ref="R34:AE35"/>
    <mergeCell ref="AG34:AT35"/>
    <mergeCell ref="AV34:BI35"/>
    <mergeCell ref="AY10:BF10"/>
    <mergeCell ref="BL10:BM10"/>
    <mergeCell ref="BL11:BZ13"/>
    <mergeCell ref="B14:BJ15"/>
    <mergeCell ref="BL14:BZ15"/>
    <mergeCell ref="B10:I10"/>
    <mergeCell ref="J10:Q10"/>
    <mergeCell ref="R10:Y10"/>
    <mergeCell ref="Z10:AG10"/>
    <mergeCell ref="AI10:AP10"/>
    <mergeCell ref="AQ10:AX10"/>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2" t="s">
        <v>49</v>
      </c>
      <c r="I3" s="83"/>
      <c r="J3" s="83"/>
      <c r="K3" s="83"/>
      <c r="L3" s="83"/>
      <c r="M3" s="83"/>
      <c r="N3" s="83"/>
      <c r="O3" s="83"/>
      <c r="P3" s="83"/>
      <c r="Q3" s="83"/>
      <c r="R3" s="83"/>
      <c r="S3" s="83"/>
      <c r="T3" s="83"/>
      <c r="U3" s="83"/>
      <c r="V3" s="84"/>
      <c r="W3" s="88" t="s">
        <v>50</v>
      </c>
      <c r="X3" s="81"/>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t="s">
        <v>51</v>
      </c>
      <c r="DH3" s="81"/>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row>
    <row r="4" spans="1:143">
      <c r="A4" s="26" t="s">
        <v>52</v>
      </c>
      <c r="B4" s="28"/>
      <c r="C4" s="28"/>
      <c r="D4" s="28"/>
      <c r="E4" s="28"/>
      <c r="F4" s="28"/>
      <c r="G4" s="28"/>
      <c r="H4" s="85"/>
      <c r="I4" s="86"/>
      <c r="J4" s="86"/>
      <c r="K4" s="86"/>
      <c r="L4" s="86"/>
      <c r="M4" s="86"/>
      <c r="N4" s="86"/>
      <c r="O4" s="86"/>
      <c r="P4" s="86"/>
      <c r="Q4" s="86"/>
      <c r="R4" s="86"/>
      <c r="S4" s="86"/>
      <c r="T4" s="86"/>
      <c r="U4" s="86"/>
      <c r="V4" s="87"/>
      <c r="W4" s="81" t="s">
        <v>53</v>
      </c>
      <c r="X4" s="81"/>
      <c r="Y4" s="81"/>
      <c r="Z4" s="81"/>
      <c r="AA4" s="81"/>
      <c r="AB4" s="81"/>
      <c r="AC4" s="81"/>
      <c r="AD4" s="81"/>
      <c r="AE4" s="81"/>
      <c r="AF4" s="81"/>
      <c r="AG4" s="81"/>
      <c r="AH4" s="81" t="s">
        <v>54</v>
      </c>
      <c r="AI4" s="81"/>
      <c r="AJ4" s="81"/>
      <c r="AK4" s="81"/>
      <c r="AL4" s="81"/>
      <c r="AM4" s="81"/>
      <c r="AN4" s="81"/>
      <c r="AO4" s="81"/>
      <c r="AP4" s="81"/>
      <c r="AQ4" s="81"/>
      <c r="AR4" s="81"/>
      <c r="AS4" s="81" t="s">
        <v>55</v>
      </c>
      <c r="AT4" s="81"/>
      <c r="AU4" s="81"/>
      <c r="AV4" s="81"/>
      <c r="AW4" s="81"/>
      <c r="AX4" s="81"/>
      <c r="AY4" s="81"/>
      <c r="AZ4" s="81"/>
      <c r="BA4" s="81"/>
      <c r="BB4" s="81"/>
      <c r="BC4" s="81"/>
      <c r="BD4" s="81" t="s">
        <v>56</v>
      </c>
      <c r="BE4" s="81"/>
      <c r="BF4" s="81"/>
      <c r="BG4" s="81"/>
      <c r="BH4" s="81"/>
      <c r="BI4" s="81"/>
      <c r="BJ4" s="81"/>
      <c r="BK4" s="81"/>
      <c r="BL4" s="81"/>
      <c r="BM4" s="81"/>
      <c r="BN4" s="81"/>
      <c r="BO4" s="81" t="s">
        <v>57</v>
      </c>
      <c r="BP4" s="81"/>
      <c r="BQ4" s="81"/>
      <c r="BR4" s="81"/>
      <c r="BS4" s="81"/>
      <c r="BT4" s="81"/>
      <c r="BU4" s="81"/>
      <c r="BV4" s="81"/>
      <c r="BW4" s="81"/>
      <c r="BX4" s="81"/>
      <c r="BY4" s="81"/>
      <c r="BZ4" s="81" t="s">
        <v>58</v>
      </c>
      <c r="CA4" s="81"/>
      <c r="CB4" s="81"/>
      <c r="CC4" s="81"/>
      <c r="CD4" s="81"/>
      <c r="CE4" s="81"/>
      <c r="CF4" s="81"/>
      <c r="CG4" s="81"/>
      <c r="CH4" s="81"/>
      <c r="CI4" s="81"/>
      <c r="CJ4" s="81"/>
      <c r="CK4" s="81" t="s">
        <v>59</v>
      </c>
      <c r="CL4" s="81"/>
      <c r="CM4" s="81"/>
      <c r="CN4" s="81"/>
      <c r="CO4" s="81"/>
      <c r="CP4" s="81"/>
      <c r="CQ4" s="81"/>
      <c r="CR4" s="81"/>
      <c r="CS4" s="81"/>
      <c r="CT4" s="81"/>
      <c r="CU4" s="81"/>
      <c r="CV4" s="81" t="s">
        <v>60</v>
      </c>
      <c r="CW4" s="81"/>
      <c r="CX4" s="81"/>
      <c r="CY4" s="81"/>
      <c r="CZ4" s="81"/>
      <c r="DA4" s="81"/>
      <c r="DB4" s="81"/>
      <c r="DC4" s="81"/>
      <c r="DD4" s="81"/>
      <c r="DE4" s="81"/>
      <c r="DF4" s="81"/>
      <c r="DG4" s="81" t="s">
        <v>61</v>
      </c>
      <c r="DH4" s="81"/>
      <c r="DI4" s="81"/>
      <c r="DJ4" s="81"/>
      <c r="DK4" s="81"/>
      <c r="DL4" s="81"/>
      <c r="DM4" s="81"/>
      <c r="DN4" s="81"/>
      <c r="DO4" s="81"/>
      <c r="DP4" s="81"/>
      <c r="DQ4" s="81"/>
      <c r="DR4" s="81" t="s">
        <v>62</v>
      </c>
      <c r="DS4" s="81"/>
      <c r="DT4" s="81"/>
      <c r="DU4" s="81"/>
      <c r="DV4" s="81"/>
      <c r="DW4" s="81"/>
      <c r="DX4" s="81"/>
      <c r="DY4" s="81"/>
      <c r="DZ4" s="81"/>
      <c r="EA4" s="81"/>
      <c r="EB4" s="81"/>
      <c r="EC4" s="81" t="s">
        <v>63</v>
      </c>
      <c r="ED4" s="81"/>
      <c r="EE4" s="81"/>
      <c r="EF4" s="81"/>
      <c r="EG4" s="81"/>
      <c r="EH4" s="81"/>
      <c r="EI4" s="81"/>
      <c r="EJ4" s="81"/>
      <c r="EK4" s="81"/>
      <c r="EL4" s="81"/>
      <c r="EM4" s="81"/>
    </row>
    <row r="5" spans="1:143">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c r="A6" s="26" t="s">
        <v>92</v>
      </c>
      <c r="B6" s="31">
        <f>B7</f>
        <v>2015</v>
      </c>
      <c r="C6" s="31">
        <f t="shared" ref="C6:V6" si="3">C7</f>
        <v>104248</v>
      </c>
      <c r="D6" s="31">
        <f t="shared" si="3"/>
        <v>47</v>
      </c>
      <c r="E6" s="31">
        <f t="shared" si="3"/>
        <v>1</v>
      </c>
      <c r="F6" s="31">
        <f t="shared" si="3"/>
        <v>0</v>
      </c>
      <c r="G6" s="31">
        <f t="shared" si="3"/>
        <v>0</v>
      </c>
      <c r="H6" s="31" t="str">
        <f t="shared" si="3"/>
        <v>群馬県　長野原町</v>
      </c>
      <c r="I6" s="31" t="str">
        <f t="shared" si="3"/>
        <v>法非適用</v>
      </c>
      <c r="J6" s="31" t="str">
        <f t="shared" si="3"/>
        <v>水道事業</v>
      </c>
      <c r="K6" s="31" t="str">
        <f t="shared" si="3"/>
        <v>簡易水道事業</v>
      </c>
      <c r="L6" s="31" t="str">
        <f t="shared" si="3"/>
        <v>D3</v>
      </c>
      <c r="M6" s="32" t="str">
        <f t="shared" si="3"/>
        <v>-</v>
      </c>
      <c r="N6" s="32" t="str">
        <f t="shared" si="3"/>
        <v>該当数値なし</v>
      </c>
      <c r="O6" s="32">
        <f t="shared" si="3"/>
        <v>55.49</v>
      </c>
      <c r="P6" s="32">
        <f t="shared" si="3"/>
        <v>1280</v>
      </c>
      <c r="Q6" s="32">
        <f t="shared" si="3"/>
        <v>5852</v>
      </c>
      <c r="R6" s="32">
        <f t="shared" si="3"/>
        <v>133.85</v>
      </c>
      <c r="S6" s="32">
        <f t="shared" si="3"/>
        <v>43.72</v>
      </c>
      <c r="T6" s="32">
        <f t="shared" si="3"/>
        <v>3223</v>
      </c>
      <c r="U6" s="32">
        <f t="shared" si="3"/>
        <v>6.45</v>
      </c>
      <c r="V6" s="32">
        <f t="shared" si="3"/>
        <v>499.69</v>
      </c>
      <c r="W6" s="33">
        <f>IF(W7="",NA(),W7)</f>
        <v>94.35</v>
      </c>
      <c r="X6" s="33">
        <f t="shared" ref="X6:AF6" si="4">IF(X7="",NA(),X7)</f>
        <v>106.72</v>
      </c>
      <c r="Y6" s="33">
        <f t="shared" si="4"/>
        <v>91.26</v>
      </c>
      <c r="Z6" s="33">
        <f t="shared" si="4"/>
        <v>91.76</v>
      </c>
      <c r="AA6" s="33">
        <f t="shared" si="4"/>
        <v>89.11</v>
      </c>
      <c r="AB6" s="33">
        <f t="shared" si="4"/>
        <v>75.89</v>
      </c>
      <c r="AC6" s="33">
        <f t="shared" si="4"/>
        <v>74.52</v>
      </c>
      <c r="AD6" s="33">
        <f t="shared" si="4"/>
        <v>76.09</v>
      </c>
      <c r="AE6" s="33">
        <f t="shared" si="4"/>
        <v>75.87</v>
      </c>
      <c r="AF6" s="33">
        <f t="shared" si="4"/>
        <v>76.27</v>
      </c>
      <c r="AG6" s="32" t="str">
        <f>IF(AG7="","",IF(AG7="-","【-】","【"&amp;SUBSTITUTE(TEXT(AG7,"#,##0.00"),"-","△")&amp;"】"))</f>
        <v>【75.51】</v>
      </c>
      <c r="AH6" s="32" t="e">
        <f>IF(AH7="",NA(),AH7)</f>
        <v>#N/A</v>
      </c>
      <c r="AI6" s="32" t="e">
        <f t="shared" ref="AI6:AQ6" si="5">IF(AI7="",NA(),AI7)</f>
        <v>#N/A</v>
      </c>
      <c r="AJ6" s="32" t="e">
        <f t="shared" si="5"/>
        <v>#N/A</v>
      </c>
      <c r="AK6" s="32" t="e">
        <f t="shared" si="5"/>
        <v>#N/A</v>
      </c>
      <c r="AL6" s="32" t="e">
        <f t="shared" si="5"/>
        <v>#N/A</v>
      </c>
      <c r="AM6" s="32" t="e">
        <f t="shared" si="5"/>
        <v>#N/A</v>
      </c>
      <c r="AN6" s="32" t="e">
        <f t="shared" si="5"/>
        <v>#N/A</v>
      </c>
      <c r="AO6" s="32" t="e">
        <f t="shared" si="5"/>
        <v>#N/A</v>
      </c>
      <c r="AP6" s="32" t="e">
        <f t="shared" si="5"/>
        <v>#N/A</v>
      </c>
      <c r="AQ6" s="32" t="e">
        <f t="shared" si="5"/>
        <v>#N/A</v>
      </c>
      <c r="AR6" s="32" t="str">
        <f>IF(AR7="","",IF(AR7="-","【-】","【"&amp;SUBSTITUTE(TEXT(AR7,"#,##0.00"),"-","△")&amp;"】"))</f>
        <v/>
      </c>
      <c r="AS6" s="32" t="e">
        <f>IF(AS7="",NA(),AS7)</f>
        <v>#N/A</v>
      </c>
      <c r="AT6" s="32" t="e">
        <f t="shared" ref="AT6:BB6" si="6">IF(AT7="",NA(),AT7)</f>
        <v>#N/A</v>
      </c>
      <c r="AU6" s="32" t="e">
        <f t="shared" si="6"/>
        <v>#N/A</v>
      </c>
      <c r="AV6" s="32" t="e">
        <f t="shared" si="6"/>
        <v>#N/A</v>
      </c>
      <c r="AW6" s="32" t="e">
        <f t="shared" si="6"/>
        <v>#N/A</v>
      </c>
      <c r="AX6" s="32" t="e">
        <f t="shared" si="6"/>
        <v>#N/A</v>
      </c>
      <c r="AY6" s="32" t="e">
        <f t="shared" si="6"/>
        <v>#N/A</v>
      </c>
      <c r="AZ6" s="32" t="e">
        <f t="shared" si="6"/>
        <v>#N/A</v>
      </c>
      <c r="BA6" s="32" t="e">
        <f t="shared" si="6"/>
        <v>#N/A</v>
      </c>
      <c r="BB6" s="32" t="e">
        <f t="shared" si="6"/>
        <v>#N/A</v>
      </c>
      <c r="BC6" s="32" t="str">
        <f>IF(BC7="","",IF(BC7="-","【-】","【"&amp;SUBSTITUTE(TEXT(BC7,"#,##0.00"),"-","△")&amp;"】"))</f>
        <v/>
      </c>
      <c r="BD6" s="33">
        <f>IF(BD7="",NA(),BD7)</f>
        <v>1504.65</v>
      </c>
      <c r="BE6" s="33">
        <f t="shared" ref="BE6:BM6" si="7">IF(BE7="",NA(),BE7)</f>
        <v>1424.8</v>
      </c>
      <c r="BF6" s="33">
        <f t="shared" si="7"/>
        <v>1385.81</v>
      </c>
      <c r="BG6" s="33">
        <f t="shared" si="7"/>
        <v>1313.56</v>
      </c>
      <c r="BH6" s="33">
        <f t="shared" si="7"/>
        <v>1208.24</v>
      </c>
      <c r="BI6" s="33">
        <f t="shared" si="7"/>
        <v>1124.6400000000001</v>
      </c>
      <c r="BJ6" s="33">
        <f t="shared" si="7"/>
        <v>1108.26</v>
      </c>
      <c r="BK6" s="33">
        <f t="shared" si="7"/>
        <v>1113.76</v>
      </c>
      <c r="BL6" s="33">
        <f t="shared" si="7"/>
        <v>1125.69</v>
      </c>
      <c r="BM6" s="33">
        <f t="shared" si="7"/>
        <v>1134.67</v>
      </c>
      <c r="BN6" s="32" t="str">
        <f>IF(BN7="","",IF(BN7="-","【-】","【"&amp;SUBSTITUTE(TEXT(BN7,"#,##0.00"),"-","△")&amp;"】"))</f>
        <v>【1,242.90】</v>
      </c>
      <c r="BO6" s="33">
        <f>IF(BO7="",NA(),BO7)</f>
        <v>64.75</v>
      </c>
      <c r="BP6" s="33">
        <f t="shared" ref="BP6:BX6" si="8">IF(BP7="",NA(),BP7)</f>
        <v>60.73</v>
      </c>
      <c r="BQ6" s="33">
        <f t="shared" si="8"/>
        <v>55.61</v>
      </c>
      <c r="BR6" s="33">
        <f t="shared" si="8"/>
        <v>56.94</v>
      </c>
      <c r="BS6" s="33">
        <f t="shared" si="8"/>
        <v>53.56</v>
      </c>
      <c r="BT6" s="33">
        <f t="shared" si="8"/>
        <v>56.46</v>
      </c>
      <c r="BU6" s="33">
        <f t="shared" si="8"/>
        <v>19.77</v>
      </c>
      <c r="BV6" s="33">
        <f t="shared" si="8"/>
        <v>34.25</v>
      </c>
      <c r="BW6" s="33">
        <f t="shared" si="8"/>
        <v>46.48</v>
      </c>
      <c r="BX6" s="33">
        <f t="shared" si="8"/>
        <v>40.6</v>
      </c>
      <c r="BY6" s="32" t="str">
        <f>IF(BY7="","",IF(BY7="-","【-】","【"&amp;SUBSTITUTE(TEXT(BY7,"#,##0.00"),"-","△")&amp;"】"))</f>
        <v>【33.35】</v>
      </c>
      <c r="BZ6" s="33">
        <f>IF(BZ7="",NA(),BZ7)</f>
        <v>107.93</v>
      </c>
      <c r="CA6" s="33">
        <f t="shared" ref="CA6:CI6" si="9">IF(CA7="",NA(),CA7)</f>
        <v>115.57</v>
      </c>
      <c r="CB6" s="33">
        <f t="shared" si="9"/>
        <v>128.49</v>
      </c>
      <c r="CC6" s="33">
        <f t="shared" si="9"/>
        <v>123.33</v>
      </c>
      <c r="CD6" s="33">
        <f t="shared" si="9"/>
        <v>130.11000000000001</v>
      </c>
      <c r="CE6" s="33">
        <f t="shared" si="9"/>
        <v>306.49</v>
      </c>
      <c r="CF6" s="33">
        <f t="shared" si="9"/>
        <v>878.73</v>
      </c>
      <c r="CG6" s="33">
        <f t="shared" si="9"/>
        <v>501.18</v>
      </c>
      <c r="CH6" s="33">
        <f t="shared" si="9"/>
        <v>376.61</v>
      </c>
      <c r="CI6" s="33">
        <f t="shared" si="9"/>
        <v>440.03</v>
      </c>
      <c r="CJ6" s="32" t="str">
        <f>IF(CJ7="","",IF(CJ7="-","【-】","【"&amp;SUBSTITUTE(TEXT(CJ7,"#,##0.00"),"-","△")&amp;"】"))</f>
        <v>【524.69】</v>
      </c>
      <c r="CK6" s="33">
        <f>IF(CK7="",NA(),CK7)</f>
        <v>95.34</v>
      </c>
      <c r="CL6" s="33">
        <f t="shared" ref="CL6:CT6" si="10">IF(CL7="",NA(),CL7)</f>
        <v>98.28</v>
      </c>
      <c r="CM6" s="33">
        <f t="shared" si="10"/>
        <v>113.62</v>
      </c>
      <c r="CN6" s="33">
        <f t="shared" si="10"/>
        <v>97.44</v>
      </c>
      <c r="CO6" s="33">
        <f t="shared" si="10"/>
        <v>107.43</v>
      </c>
      <c r="CP6" s="33">
        <f t="shared" si="10"/>
        <v>58.25</v>
      </c>
      <c r="CQ6" s="33">
        <f t="shared" si="10"/>
        <v>57.17</v>
      </c>
      <c r="CR6" s="33">
        <f t="shared" si="10"/>
        <v>57.55</v>
      </c>
      <c r="CS6" s="33">
        <f t="shared" si="10"/>
        <v>57.43</v>
      </c>
      <c r="CT6" s="33">
        <f t="shared" si="10"/>
        <v>57.29</v>
      </c>
      <c r="CU6" s="32" t="str">
        <f>IF(CU7="","",IF(CU7="-","【-】","【"&amp;SUBSTITUTE(TEXT(CU7,"#,##0.00"),"-","△")&amp;"】"))</f>
        <v>【57.58】</v>
      </c>
      <c r="CV6" s="33">
        <f>IF(CV7="",NA(),CV7)</f>
        <v>73.05</v>
      </c>
      <c r="CW6" s="33">
        <f t="shared" ref="CW6:DE6" si="11">IF(CW7="",NA(),CW7)</f>
        <v>71.540000000000006</v>
      </c>
      <c r="CX6" s="33">
        <f t="shared" si="11"/>
        <v>59.68</v>
      </c>
      <c r="CY6" s="33">
        <f t="shared" si="11"/>
        <v>71.11</v>
      </c>
      <c r="CZ6" s="33">
        <f t="shared" si="11"/>
        <v>66.84</v>
      </c>
      <c r="DA6" s="33">
        <f t="shared" si="11"/>
        <v>74.53</v>
      </c>
      <c r="DB6" s="33">
        <f t="shared" si="11"/>
        <v>74.94</v>
      </c>
      <c r="DC6" s="33">
        <f t="shared" si="11"/>
        <v>74.14</v>
      </c>
      <c r="DD6" s="33">
        <f t="shared" si="11"/>
        <v>73.83</v>
      </c>
      <c r="DE6" s="33">
        <f t="shared" si="11"/>
        <v>73.69</v>
      </c>
      <c r="DF6" s="32" t="str">
        <f>IF(DF7="","",IF(DF7="-","【-】","【"&amp;SUBSTITUTE(TEXT(DF7,"#,##0.00"),"-","△")&amp;"】"))</f>
        <v>【75.27】</v>
      </c>
      <c r="DG6" s="32" t="e">
        <f>IF(DG7="",NA(),DG7)</f>
        <v>#N/A</v>
      </c>
      <c r="DH6" s="32" t="e">
        <f t="shared" ref="DH6:DP6" si="12">IF(DH7="",NA(),DH7)</f>
        <v>#N/A</v>
      </c>
      <c r="DI6" s="32" t="e">
        <f t="shared" si="12"/>
        <v>#N/A</v>
      </c>
      <c r="DJ6" s="32" t="e">
        <f t="shared" si="12"/>
        <v>#N/A</v>
      </c>
      <c r="DK6" s="32" t="e">
        <f t="shared" si="12"/>
        <v>#N/A</v>
      </c>
      <c r="DL6" s="32" t="e">
        <f t="shared" si="12"/>
        <v>#N/A</v>
      </c>
      <c r="DM6" s="32" t="e">
        <f t="shared" si="12"/>
        <v>#N/A</v>
      </c>
      <c r="DN6" s="32" t="e">
        <f t="shared" si="12"/>
        <v>#N/A</v>
      </c>
      <c r="DO6" s="32" t="e">
        <f t="shared" si="12"/>
        <v>#N/A</v>
      </c>
      <c r="DP6" s="32" t="e">
        <f t="shared" si="12"/>
        <v>#N/A</v>
      </c>
      <c r="DQ6" s="32" t="str">
        <f>IF(DQ7="","",IF(DQ7="-","【-】","【"&amp;SUBSTITUTE(TEXT(DQ7,"#,##0.00"),"-","△")&amp;"】"))</f>
        <v/>
      </c>
      <c r="DR6" s="32" t="e">
        <f>IF(DR7="",NA(),DR7)</f>
        <v>#N/A</v>
      </c>
      <c r="DS6" s="32" t="e">
        <f t="shared" ref="DS6:EA6" si="13">IF(DS7="",NA(),DS7)</f>
        <v>#N/A</v>
      </c>
      <c r="DT6" s="32" t="e">
        <f t="shared" si="13"/>
        <v>#N/A</v>
      </c>
      <c r="DU6" s="32" t="e">
        <f t="shared" si="13"/>
        <v>#N/A</v>
      </c>
      <c r="DV6" s="32" t="e">
        <f t="shared" si="13"/>
        <v>#N/A</v>
      </c>
      <c r="DW6" s="32" t="e">
        <f t="shared" si="13"/>
        <v>#N/A</v>
      </c>
      <c r="DX6" s="32" t="e">
        <f t="shared" si="13"/>
        <v>#N/A</v>
      </c>
      <c r="DY6" s="32" t="e">
        <f t="shared" si="13"/>
        <v>#N/A</v>
      </c>
      <c r="DZ6" s="32" t="e">
        <f t="shared" si="13"/>
        <v>#N/A</v>
      </c>
      <c r="EA6" s="32" t="e">
        <f t="shared" si="13"/>
        <v>#N/A</v>
      </c>
      <c r="EB6" s="32" t="str">
        <f>IF(EB7="","",IF(EB7="-","【-】","【"&amp;SUBSTITUTE(TEXT(EB7,"#,##0.00"),"-","△")&amp;"】"))</f>
        <v/>
      </c>
      <c r="EC6" s="33">
        <f>IF(EC7="",NA(),EC7)</f>
        <v>0.96</v>
      </c>
      <c r="ED6" s="33">
        <f t="shared" ref="ED6:EL6" si="14">IF(ED7="",NA(),ED7)</f>
        <v>2.95</v>
      </c>
      <c r="EE6" s="33">
        <f t="shared" si="14"/>
        <v>4.04</v>
      </c>
      <c r="EF6" s="33">
        <f t="shared" si="14"/>
        <v>2.65</v>
      </c>
      <c r="EG6" s="32">
        <f t="shared" si="14"/>
        <v>0</v>
      </c>
      <c r="EH6" s="33">
        <f t="shared" si="14"/>
        <v>0.47</v>
      </c>
      <c r="EI6" s="33">
        <f t="shared" si="14"/>
        <v>0.46</v>
      </c>
      <c r="EJ6" s="33">
        <f t="shared" si="14"/>
        <v>0.8</v>
      </c>
      <c r="EK6" s="33">
        <f t="shared" si="14"/>
        <v>0.69</v>
      </c>
      <c r="EL6" s="33">
        <f t="shared" si="14"/>
        <v>0.65</v>
      </c>
      <c r="EM6" s="32" t="str">
        <f>IF(EM7="","",IF(EM7="-","【-】","【"&amp;SUBSTITUTE(TEXT(EM7,"#,##0.00"),"-","△")&amp;"】"))</f>
        <v>【0.71】</v>
      </c>
    </row>
    <row r="7" spans="1:143" s="34" customFormat="1">
      <c r="A7" s="26"/>
      <c r="B7" s="35">
        <v>2015</v>
      </c>
      <c r="C7" s="35">
        <v>104248</v>
      </c>
      <c r="D7" s="35">
        <v>47</v>
      </c>
      <c r="E7" s="35">
        <v>1</v>
      </c>
      <c r="F7" s="35">
        <v>0</v>
      </c>
      <c r="G7" s="35">
        <v>0</v>
      </c>
      <c r="H7" s="35" t="s">
        <v>93</v>
      </c>
      <c r="I7" s="35" t="s">
        <v>94</v>
      </c>
      <c r="J7" s="35" t="s">
        <v>95</v>
      </c>
      <c r="K7" s="35" t="s">
        <v>96</v>
      </c>
      <c r="L7" s="35" t="s">
        <v>97</v>
      </c>
      <c r="M7" s="36" t="s">
        <v>98</v>
      </c>
      <c r="N7" s="36" t="s">
        <v>99</v>
      </c>
      <c r="O7" s="36">
        <v>55.49</v>
      </c>
      <c r="P7" s="36">
        <v>1280</v>
      </c>
      <c r="Q7" s="36">
        <v>5852</v>
      </c>
      <c r="R7" s="36">
        <v>133.85</v>
      </c>
      <c r="S7" s="36">
        <v>43.72</v>
      </c>
      <c r="T7" s="36">
        <v>3223</v>
      </c>
      <c r="U7" s="36">
        <v>6.45</v>
      </c>
      <c r="V7" s="36">
        <v>499.69</v>
      </c>
      <c r="W7" s="36">
        <v>94.35</v>
      </c>
      <c r="X7" s="36">
        <v>106.72</v>
      </c>
      <c r="Y7" s="36">
        <v>91.26</v>
      </c>
      <c r="Z7" s="36">
        <v>91.76</v>
      </c>
      <c r="AA7" s="36">
        <v>89.11</v>
      </c>
      <c r="AB7" s="36">
        <v>75.89</v>
      </c>
      <c r="AC7" s="36">
        <v>74.52</v>
      </c>
      <c r="AD7" s="36">
        <v>76.09</v>
      </c>
      <c r="AE7" s="36">
        <v>75.87</v>
      </c>
      <c r="AF7" s="36">
        <v>76.27</v>
      </c>
      <c r="AG7" s="36">
        <v>75.510000000000005</v>
      </c>
      <c r="AH7" s="36"/>
      <c r="AI7" s="36"/>
      <c r="AJ7" s="36"/>
      <c r="AK7" s="36"/>
      <c r="AL7" s="36"/>
      <c r="AM7" s="36"/>
      <c r="AN7" s="36"/>
      <c r="AO7" s="36"/>
      <c r="AP7" s="36"/>
      <c r="AQ7" s="36"/>
      <c r="AR7" s="36"/>
      <c r="AS7" s="36"/>
      <c r="AT7" s="36"/>
      <c r="AU7" s="36"/>
      <c r="AV7" s="36"/>
      <c r="AW7" s="36"/>
      <c r="AX7" s="36"/>
      <c r="AY7" s="36"/>
      <c r="AZ7" s="36"/>
      <c r="BA7" s="36"/>
      <c r="BB7" s="36"/>
      <c r="BC7" s="36"/>
      <c r="BD7" s="36">
        <v>1504.65</v>
      </c>
      <c r="BE7" s="36">
        <v>1424.8</v>
      </c>
      <c r="BF7" s="36">
        <v>1385.81</v>
      </c>
      <c r="BG7" s="36">
        <v>1313.56</v>
      </c>
      <c r="BH7" s="36">
        <v>1208.24</v>
      </c>
      <c r="BI7" s="36">
        <v>1124.6400000000001</v>
      </c>
      <c r="BJ7" s="36">
        <v>1108.26</v>
      </c>
      <c r="BK7" s="36">
        <v>1113.76</v>
      </c>
      <c r="BL7" s="36">
        <v>1125.69</v>
      </c>
      <c r="BM7" s="36">
        <v>1134.67</v>
      </c>
      <c r="BN7" s="36">
        <v>1242.9000000000001</v>
      </c>
      <c r="BO7" s="36">
        <v>64.75</v>
      </c>
      <c r="BP7" s="36">
        <v>60.73</v>
      </c>
      <c r="BQ7" s="36">
        <v>55.61</v>
      </c>
      <c r="BR7" s="36">
        <v>56.94</v>
      </c>
      <c r="BS7" s="36">
        <v>53.56</v>
      </c>
      <c r="BT7" s="36">
        <v>56.46</v>
      </c>
      <c r="BU7" s="36">
        <v>19.77</v>
      </c>
      <c r="BV7" s="36">
        <v>34.25</v>
      </c>
      <c r="BW7" s="36">
        <v>46.48</v>
      </c>
      <c r="BX7" s="36">
        <v>40.6</v>
      </c>
      <c r="BY7" s="36">
        <v>33.35</v>
      </c>
      <c r="BZ7" s="36">
        <v>107.93</v>
      </c>
      <c r="CA7" s="36">
        <v>115.57</v>
      </c>
      <c r="CB7" s="36">
        <v>128.49</v>
      </c>
      <c r="CC7" s="36">
        <v>123.33</v>
      </c>
      <c r="CD7" s="36">
        <v>130.11000000000001</v>
      </c>
      <c r="CE7" s="36">
        <v>306.49</v>
      </c>
      <c r="CF7" s="36">
        <v>878.73</v>
      </c>
      <c r="CG7" s="36">
        <v>501.18</v>
      </c>
      <c r="CH7" s="36">
        <v>376.61</v>
      </c>
      <c r="CI7" s="36">
        <v>440.03</v>
      </c>
      <c r="CJ7" s="36">
        <v>524.69000000000005</v>
      </c>
      <c r="CK7" s="36">
        <v>95.34</v>
      </c>
      <c r="CL7" s="36">
        <v>98.28</v>
      </c>
      <c r="CM7" s="36">
        <v>113.62</v>
      </c>
      <c r="CN7" s="36">
        <v>97.44</v>
      </c>
      <c r="CO7" s="36">
        <v>107.43</v>
      </c>
      <c r="CP7" s="36">
        <v>58.25</v>
      </c>
      <c r="CQ7" s="36">
        <v>57.17</v>
      </c>
      <c r="CR7" s="36">
        <v>57.55</v>
      </c>
      <c r="CS7" s="36">
        <v>57.43</v>
      </c>
      <c r="CT7" s="36">
        <v>57.29</v>
      </c>
      <c r="CU7" s="36">
        <v>57.58</v>
      </c>
      <c r="CV7" s="36">
        <v>73.05</v>
      </c>
      <c r="CW7" s="36">
        <v>71.540000000000006</v>
      </c>
      <c r="CX7" s="36">
        <v>59.68</v>
      </c>
      <c r="CY7" s="36">
        <v>71.11</v>
      </c>
      <c r="CZ7" s="36">
        <v>66.84</v>
      </c>
      <c r="DA7" s="36">
        <v>74.53</v>
      </c>
      <c r="DB7" s="36">
        <v>74.94</v>
      </c>
      <c r="DC7" s="36">
        <v>74.14</v>
      </c>
      <c r="DD7" s="36">
        <v>73.83</v>
      </c>
      <c r="DE7" s="36">
        <v>73.69</v>
      </c>
      <c r="DF7" s="36">
        <v>75.27</v>
      </c>
      <c r="DG7" s="36"/>
      <c r="DH7" s="36"/>
      <c r="DI7" s="36"/>
      <c r="DJ7" s="36"/>
      <c r="DK7" s="36"/>
      <c r="DL7" s="36"/>
      <c r="DM7" s="36"/>
      <c r="DN7" s="36"/>
      <c r="DO7" s="36"/>
      <c r="DP7" s="36"/>
      <c r="DQ7" s="36"/>
      <c r="DR7" s="36"/>
      <c r="DS7" s="36"/>
      <c r="DT7" s="36"/>
      <c r="DU7" s="36"/>
      <c r="DV7" s="36"/>
      <c r="DW7" s="36"/>
      <c r="DX7" s="36"/>
      <c r="DY7" s="36"/>
      <c r="DZ7" s="36"/>
      <c r="EA7" s="36"/>
      <c r="EB7" s="36"/>
      <c r="EC7" s="36">
        <v>0.96</v>
      </c>
      <c r="ED7" s="36">
        <v>2.95</v>
      </c>
      <c r="EE7" s="36">
        <v>4.04</v>
      </c>
      <c r="EF7" s="36">
        <v>2.65</v>
      </c>
      <c r="EG7" s="36">
        <v>0</v>
      </c>
      <c r="EH7" s="36">
        <v>0.47</v>
      </c>
      <c r="EI7" s="36">
        <v>0.46</v>
      </c>
      <c r="EJ7" s="36">
        <v>0.8</v>
      </c>
      <c r="EK7" s="36">
        <v>0.69</v>
      </c>
      <c r="EL7" s="36">
        <v>0.65</v>
      </c>
      <c r="EM7" s="36">
        <v>0.71</v>
      </c>
    </row>
    <row r="8" spans="1:143">
      <c r="W8" s="37"/>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row>
    <row r="9" spans="1:143">
      <c r="A9" s="38"/>
      <c r="B9" s="38" t="s">
        <v>100</v>
      </c>
      <c r="C9" s="38" t="s">
        <v>101</v>
      </c>
      <c r="D9" s="38" t="s">
        <v>102</v>
      </c>
      <c r="E9" s="38" t="s">
        <v>103</v>
      </c>
      <c r="F9" s="38" t="s">
        <v>104</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8" t="s">
        <v>43</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cp:keywords/>
  <dc:description/>
  <cp:lastModifiedBy> </cp:lastModifiedBy>
  <dcterms:created xsi:type="dcterms:W3CDTF">2016-12-02T02:16:54Z</dcterms:created>
  <dcterms:modified xsi:type="dcterms:W3CDTF">2017-02-15T02:44:58Z</dcterms:modified>
  <cp:category/>
</cp:coreProperties>
</file>