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mizawa-tsu\Desktop\"/>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<sst xmlns="http://schemas.openxmlformats.org/spreadsheetml/2006/main" count="218" uniqueCount="108">
  <si>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</si>
  <si>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</si>
  <si>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</si>
  <si>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</si>
  <si>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</si>
  <si>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</si>
  <si>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</si>
  <si>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</si>
  <si>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</si>
  <si>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</si>
  <si>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</si>
  <si>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</si>
  <si>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</si>
  <si>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</si>
  <si>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</si>
  <si>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</si>
  <si>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</si>
  <si>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</si>
  <si>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</si>
  <si>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</si>
  <si>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</si>
  <si>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</si>
  <si>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</si>
  <si>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</si>
  <si>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</si>
  <si>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</si>
  <si>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</si>
  <si>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</si>
  <si>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</si>
  <si>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</si>
  <si>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</si>
  <si>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</si>
  <si>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</si>
  <si>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</si>
  <si>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</si>
  <si>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</si>
  <si>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</si>
  <si>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</si>
  <si>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</si>
  <si>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</si>
  <si>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</si>
  <si>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</si>
  <si>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</si>
  <si>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</si>
  <si>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</si>
  <si>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</si>
  <si>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</si>
  <si>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</si>
  <si>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</si>
  <si>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</si>
  <si>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</si>
  <si>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</si>
  <si>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</si>
  <si>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</si>
  <si>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</si>
  <si>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</si>
  <si>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</si>
  <si>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</si>
  <si>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</si>
  <si>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</si>
  <si>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</si>
  <si>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</si>
  <si>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</si>
  <si>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</si>
  <si>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</si>
  <si>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</si>
  <si>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</si>
  <si>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</si>
  <si>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</si>
  <si>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</si>
  <si>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</si>
  <si>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</si>
  <si>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</si>
  <si>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</si>
  <si>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</si>
  <si>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</si>
  <si>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</si>
  <si>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</si>
  <si>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</si>
  <si>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</si>
  <si>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</si>
  <si>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</si>
  <si>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</si>
  <si>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</si>
  <si>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</si>
  <si>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</si>
  <si>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</si>
  <si>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</si>
  <si>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</si>
  <si>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</si>
  <si>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</si>
  <si>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</si>
  <si>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</si>
  <si>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南牧村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</si>
  <si>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</si>
  <si>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</si>
  <si>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</si>
  <si>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</si>
  <si>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</si>
  <si>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</si>
  <si>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</si>
  <si>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</si>
  <si>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</si>
  <si>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</si>
  <si>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</si>
  <si>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(1)今後の課題として、施設・管路の老朽化に対して計画的な更新を行っていくこと、冬期に頻発する漏水に対して対策をより強化していくこと、などがあげられる。　　　　　　　　　　　　　　　　　　(2)これらの課題に対して、施設・管路の老朽化に対する更新については改めて経年数や現在の状況を整理し、施設設備については定期的に業者に点検等を依頼することで、必要な箇所から順を追って計画的な更新を行っていく。計画的な更新を行うことで費用の削減にも繋がることが考えられる。冬期の漏水対策については、現在村が管理している管については保温材などを使用しているが、気温がより低下する地域については保温材を見直すなどの取り組みを行っていく。家庭の水道に関しては、村の告知放送やテレビなどで凍結対策を定期的に呼びかけるなど、凍結による漏水に対しての注意を促す取り組みをより強化していく。</t>
    <phoneticPr fontId="4"/>
  </si>
  <si>
    <t>(1)③平成26年までは管路の更新を全く行っていなかったが、平成27年は類似団体の平均まではいかないが管路の更新をおこなった。　　　　　　　　　　(2)近年、管路の更新を行っていないというのは、管路に異状がなく使用できているという面もあるが、更新を先送りにしているという考え方もできる。今回の更新も老朽化により使用が難しくなってきた管路の更新のため、計画的な更新ではないのが現状である。そのため今後も引き続き、管路の経年数や状況を整理し現状を把握したうえで、管路の更新を少しずつでも行わなければならないという課題がある。</t>
    <rPh sb="4" eb="6">
      <t>ヘイセイ</t>
    </rPh>
    <rPh sb="8" eb="9">
      <t>ネン</t>
    </rPh>
    <rPh sb="12" eb="14">
      <t>カンロ</t>
    </rPh>
    <rPh sb="15" eb="17">
      <t>コウシン</t>
    </rPh>
    <rPh sb="18" eb="19">
      <t>マッタ</t>
    </rPh>
    <rPh sb="20" eb="21">
      <t>オコナ</t>
    </rPh>
    <rPh sb="30" eb="32">
      <t>ヘイセイ</t>
    </rPh>
    <rPh sb="34" eb="35">
      <t>ネン</t>
    </rPh>
    <rPh sb="36" eb="38">
      <t>ルイジ</t>
    </rPh>
    <rPh sb="38" eb="40">
      <t>ダンタイ</t>
    </rPh>
    <rPh sb="41" eb="43">
      <t>ヘイキン</t>
    </rPh>
    <rPh sb="51" eb="53">
      <t>カンロ</t>
    </rPh>
    <rPh sb="54" eb="56">
      <t>コウシン</t>
    </rPh>
    <rPh sb="143" eb="145">
      <t>コンカイ</t>
    </rPh>
    <rPh sb="146" eb="148">
      <t>コウシン</t>
    </rPh>
    <rPh sb="149" eb="152">
      <t>ロウキュウカ</t>
    </rPh>
    <rPh sb="155" eb="157">
      <t>シヨウ</t>
    </rPh>
    <rPh sb="158" eb="159">
      <t>ムズカ</t>
    </rPh>
    <rPh sb="166" eb="168">
      <t>カンロ</t>
    </rPh>
    <rPh sb="169" eb="171">
      <t>コウシン</t>
    </rPh>
    <rPh sb="175" eb="178">
      <t>ケイカクテキ</t>
    </rPh>
    <rPh sb="179" eb="181">
      <t>コウシン</t>
    </rPh>
    <rPh sb="187" eb="189">
      <t>ゲンジョウ</t>
    </rPh>
    <rPh sb="197" eb="199">
      <t>コンゴ</t>
    </rPh>
    <rPh sb="200" eb="201">
      <t>ヒ</t>
    </rPh>
    <rPh sb="202" eb="203">
      <t>ツヅ</t>
    </rPh>
    <rPh sb="205" eb="207">
      <t>カンロ</t>
    </rPh>
    <rPh sb="208" eb="210">
      <t>ケイネン</t>
    </rPh>
    <rPh sb="210" eb="211">
      <t>スウ</t>
    </rPh>
    <rPh sb="212" eb="214">
      <t>ジョウキョウ</t>
    </rPh>
    <rPh sb="215" eb="217">
      <t>セイリ</t>
    </rPh>
    <rPh sb="218" eb="220">
      <t>ゲンジョウ</t>
    </rPh>
    <rPh sb="221" eb="223">
      <t>ハアク</t>
    </rPh>
    <rPh sb="229" eb="231">
      <t>カンロ</t>
    </rPh>
    <rPh sb="232" eb="234">
      <t>コウシン</t>
    </rPh>
    <rPh sb="235" eb="236">
      <t>スコ</t>
    </rPh>
    <rPh sb="241" eb="242">
      <t>オコナ</t>
    </rPh>
    <rPh sb="254" eb="256">
      <t>カダイ</t>
    </rPh>
    <phoneticPr fontId="4"/>
  </si>
  <si>
    <t>(１)①今回修繕費が大幅に増加したため昨年と比べ訳15％の減少となった。しかし、他の類似団体と比較してもまだ高い比率である。　　　　　　　　　　　　　　　　④他の類似団体と比べると大幅に低くなっている。その原因として施設設備の更新の先送りなどが考えられる。　　　　　　　　　　　　　　　　　　　⑤修繕費の増加に伴い前年度より10％の減となったが、他の類似団体に比べてもまだまだ高い比率である。　　　　　　　　　　　　　　　　　　　　　⑥近年は低い比率となっているが今後の更新等で比率が上がることも考えられる。                 ⑦他の類似団体が約50％に対して、約85％を保っている。今後この比率が下がらないよう管理していく必要がある。　　                             ⑧施設利用率が高い比率に対して、この有収率は比較的低い比率である。　　　　　　　　　　　　　　(２)南牧村では今後、施設の老朽化等により施設の更新が必要となる箇所が多くなってくる。そのため今後は給水に係る費用の削減や料金回収率を現在の比率より高くなるような取り組みが必要になってくる。また、上記で⑦、⑧のグラフを比較した際にも述べたように、有収率が低くなっている主な原因として漏水が考えられる。南牧村では冬期に気温低下による凍結で水道管が破裂するなど、凍結による漏水が多くみられる。今後、有収率を上げるためには年間を通した漏水対策も重要だが、漏水が多くみられる冬期の漏水対策をより一層取り組んでいく必要がある。　　　　　　</t>
    <rPh sb="4" eb="6">
      <t>コンカイ</t>
    </rPh>
    <rPh sb="6" eb="9">
      <t>シュウゼンヒ</t>
    </rPh>
    <rPh sb="10" eb="12">
      <t>オオハバ</t>
    </rPh>
    <rPh sb="13" eb="15">
      <t>ゾウカ</t>
    </rPh>
    <rPh sb="19" eb="21">
      <t>サクネン</t>
    </rPh>
    <rPh sb="22" eb="23">
      <t>クラ</t>
    </rPh>
    <rPh sb="24" eb="25">
      <t>ヤク</t>
    </rPh>
    <rPh sb="29" eb="31">
      <t>ゲンショウ</t>
    </rPh>
    <rPh sb="40" eb="41">
      <t>ホカ</t>
    </rPh>
    <rPh sb="42" eb="44">
      <t>ルイジ</t>
    </rPh>
    <rPh sb="44" eb="46">
      <t>ダンタイ</t>
    </rPh>
    <rPh sb="47" eb="49">
      <t>ヒカク</t>
    </rPh>
    <rPh sb="54" eb="55">
      <t>タカ</t>
    </rPh>
    <rPh sb="56" eb="58">
      <t>ヒリツ</t>
    </rPh>
    <rPh sb="79" eb="80">
      <t>タ</t>
    </rPh>
    <rPh sb="81" eb="83">
      <t>ルイジ</t>
    </rPh>
    <rPh sb="83" eb="85">
      <t>ダンタイ</t>
    </rPh>
    <rPh sb="86" eb="87">
      <t>クラ</t>
    </rPh>
    <rPh sb="90" eb="92">
      <t>オオハバ</t>
    </rPh>
    <rPh sb="93" eb="94">
      <t>ヒク</t>
    </rPh>
    <rPh sb="103" eb="105">
      <t>ゲンイン</t>
    </rPh>
    <rPh sb="108" eb="110">
      <t>シセツ</t>
    </rPh>
    <rPh sb="110" eb="112">
      <t>セツビ</t>
    </rPh>
    <rPh sb="113" eb="115">
      <t>コウシン</t>
    </rPh>
    <rPh sb="116" eb="118">
      <t>サキオク</t>
    </rPh>
    <rPh sb="122" eb="123">
      <t>カンガ</t>
    </rPh>
    <rPh sb="148" eb="151">
      <t>シュウゼンヒ</t>
    </rPh>
    <rPh sb="152" eb="154">
      <t>ゾウカ</t>
    </rPh>
    <rPh sb="155" eb="156">
      <t>トモナ</t>
    </rPh>
    <rPh sb="157" eb="160">
      <t>ゼンネンド</t>
    </rPh>
    <rPh sb="166" eb="167">
      <t>ゲン</t>
    </rPh>
    <rPh sb="173" eb="174">
      <t>ホカ</t>
    </rPh>
    <rPh sb="175" eb="177">
      <t>ルイジ</t>
    </rPh>
    <rPh sb="177" eb="179">
      <t>ダンタイ</t>
    </rPh>
    <rPh sb="180" eb="181">
      <t>クラ</t>
    </rPh>
    <rPh sb="188" eb="189">
      <t>タカ</t>
    </rPh>
    <rPh sb="190" eb="192">
      <t>ヒリツ</t>
    </rPh>
    <rPh sb="218" eb="220">
      <t>キンネン</t>
    </rPh>
    <rPh sb="221" eb="222">
      <t>ヒク</t>
    </rPh>
    <rPh sb="223" eb="225">
      <t>ヒリツ</t>
    </rPh>
    <rPh sb="232" eb="234">
      <t>コンゴ</t>
    </rPh>
    <rPh sb="235" eb="237">
      <t>コウシン</t>
    </rPh>
    <rPh sb="237" eb="238">
      <t>トウ</t>
    </rPh>
    <rPh sb="239" eb="241">
      <t>ヒリツ</t>
    </rPh>
    <rPh sb="242" eb="243">
      <t>ア</t>
    </rPh>
    <rPh sb="248" eb="249">
      <t>カンガ</t>
    </rPh>
    <rPh sb="272" eb="273">
      <t>タ</t>
    </rPh>
    <rPh sb="274" eb="276">
      <t>ルイジ</t>
    </rPh>
    <rPh sb="276" eb="278">
      <t>ダンタイ</t>
    </rPh>
    <rPh sb="279" eb="280">
      <t>ヤク</t>
    </rPh>
    <rPh sb="284" eb="285">
      <t>タイ</t>
    </rPh>
    <rPh sb="288" eb="289">
      <t>ヤク</t>
    </rPh>
    <rPh sb="293" eb="294">
      <t>タモ</t>
    </rPh>
    <rPh sb="299" eb="301">
      <t>コンゴ</t>
    </rPh>
    <rPh sb="303" eb="305">
      <t>ヒリツ</t>
    </rPh>
    <rPh sb="306" eb="307">
      <t>サ</t>
    </rPh>
    <rPh sb="313" eb="315">
      <t>カンリ</t>
    </rPh>
    <rPh sb="319" eb="321">
      <t>ヒツヨウ</t>
    </rPh>
    <rPh sb="357" eb="359">
      <t>シセツ</t>
    </rPh>
    <rPh sb="359" eb="362">
      <t>リヨウリツ</t>
    </rPh>
    <rPh sb="363" eb="364">
      <t>タカ</t>
    </rPh>
    <rPh sb="365" eb="367">
      <t>ヒリツ</t>
    </rPh>
    <rPh sb="368" eb="369">
      <t>タイ</t>
    </rPh>
    <rPh sb="374" eb="377">
      <t>ユウシュウリツ</t>
    </rPh>
    <rPh sb="378" eb="381">
      <t>ヒカクテキ</t>
    </rPh>
    <rPh sb="381" eb="382">
      <t>ヒク</t>
    </rPh>
    <rPh sb="383" eb="385">
      <t>ヒリツ</t>
    </rPh>
    <rPh sb="406" eb="409">
      <t>ナンモクムラ</t>
    </rPh>
    <rPh sb="411" eb="413">
      <t>コンゴ</t>
    </rPh>
    <rPh sb="414" eb="416">
      <t>シセツ</t>
    </rPh>
    <rPh sb="417" eb="420">
      <t>ロウキュウカ</t>
    </rPh>
    <rPh sb="420" eb="421">
      <t>トウ</t>
    </rPh>
    <rPh sb="424" eb="426">
      <t>シセツ</t>
    </rPh>
    <rPh sb="427" eb="429">
      <t>コウシン</t>
    </rPh>
    <rPh sb="430" eb="432">
      <t>ヒツヨウ</t>
    </rPh>
    <rPh sb="435" eb="437">
      <t>カショ</t>
    </rPh>
    <rPh sb="438" eb="439">
      <t>オオ</t>
    </rPh>
    <rPh sb="450" eb="452">
      <t>コンゴ</t>
    </rPh>
    <rPh sb="453" eb="455">
      <t>キュウスイ</t>
    </rPh>
    <rPh sb="456" eb="457">
      <t>カカ</t>
    </rPh>
    <rPh sb="458" eb="460">
      <t>ヒヨウ</t>
    </rPh>
    <rPh sb="461" eb="463">
      <t>サクゲン</t>
    </rPh>
    <rPh sb="464" eb="466">
      <t>リョウキン</t>
    </rPh>
    <rPh sb="466" eb="468">
      <t>カイシュウ</t>
    </rPh>
    <rPh sb="468" eb="469">
      <t>リツ</t>
    </rPh>
    <rPh sb="470" eb="472">
      <t>ゲンザイ</t>
    </rPh>
    <rPh sb="473" eb="475">
      <t>ヒリツ</t>
    </rPh>
    <rPh sb="477" eb="478">
      <t>タカ</t>
    </rPh>
    <rPh sb="484" eb="485">
      <t>ト</t>
    </rPh>
    <rPh sb="486" eb="487">
      <t>ク</t>
    </rPh>
    <rPh sb="489" eb="491">
      <t>ヒツヨウ</t>
    </rPh>
    <rPh sb="501" eb="503">
      <t>ジョウキ</t>
    </rPh>
    <rPh sb="512" eb="514">
      <t>ヒカク</t>
    </rPh>
    <rPh sb="516" eb="517">
      <t>サイ</t>
    </rPh>
    <rPh sb="519" eb="520">
      <t>ノ</t>
    </rPh>
    <rPh sb="526" eb="529">
      <t>ユウシュウリツ</t>
    </rPh>
    <rPh sb="530" eb="531">
      <t>ヒク</t>
    </rPh>
    <rPh sb="537" eb="538">
      <t>オモ</t>
    </rPh>
    <rPh sb="539" eb="541">
      <t>ゲンイン</t>
    </rPh>
    <rPh sb="544" eb="546">
      <t>ロウスイ</t>
    </rPh>
    <rPh sb="547" eb="548">
      <t>カンガ</t>
    </rPh>
    <rPh sb="553" eb="556">
      <t>ナンモクムラ</t>
    </rPh>
    <rPh sb="558" eb="560">
      <t>トウキ</t>
    </rPh>
    <rPh sb="561" eb="563">
      <t>キオン</t>
    </rPh>
    <rPh sb="563" eb="565">
      <t>テイカ</t>
    </rPh>
    <rPh sb="568" eb="570">
      <t>トウケツ</t>
    </rPh>
    <rPh sb="571" eb="574">
      <t>スイドウカン</t>
    </rPh>
    <rPh sb="575" eb="577">
      <t>ハレツ</t>
    </rPh>
    <rPh sb="582" eb="584">
      <t>トウケツ</t>
    </rPh>
    <rPh sb="587" eb="589">
      <t>ロウスイ</t>
    </rPh>
    <rPh sb="590" eb="591">
      <t>オオ</t>
    </rPh>
    <rPh sb="597" eb="599">
      <t>コンゴ</t>
    </rPh>
    <rPh sb="600" eb="603">
      <t>ユウシュウリツ</t>
    </rPh>
    <rPh sb="604" eb="605">
      <t>ア</t>
    </rPh>
    <rPh sb="611" eb="613">
      <t>ネンカン</t>
    </rPh>
    <rPh sb="614" eb="615">
      <t>トオ</t>
    </rPh>
    <rPh sb="617" eb="619">
      <t>ロウスイ</t>
    </rPh>
    <rPh sb="619" eb="621">
      <t>タイサク</t>
    </rPh>
    <rPh sb="622" eb="624">
      <t>ジュウヨウ</t>
    </rPh>
    <rPh sb="627" eb="629">
      <t>ロウスイ</t>
    </rPh>
    <rPh sb="630" eb="631">
      <t>オオ</t>
    </rPh>
    <rPh sb="636" eb="638">
      <t>トウキ</t>
    </rPh>
    <rPh sb="639" eb="641">
      <t>ロウスイ</t>
    </rPh>
    <rPh sb="641" eb="643">
      <t>タイサク</t>
    </rPh>
    <rPh sb="646" eb="648">
      <t>イッソウ</t>
    </rPh>
    <rPh sb="648" eb="649">
      <t>ト</t>
    </rPh>
    <rPh sb="650" eb="651">
      <t>ク</t>
    </rPh>
    <rPh sb="655" eb="6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</si>
</sst>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0.61</c:v>
                </c:pt>
              </c:numCache>
            </c:numRef>
          </c:val>
        </c:ser>
        <c:dLbls>
          <c:showLegendKey val="0"/>
          <c:showVal val="0"/>
          <c:showCatName val="0"/>
          <c:showSerName val="0"/>
          <c:showPercent val="0"/>
          <c:showBubbleSize val="0"/>
        </c:dLbls>
        <c:gapWidth val="150"/>
        <c:axId val="112236360"/>
        <c:axId val="13464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1.26</c:v>
                </c:pt>
              </c:numCache>
            </c:numRef>
          </c:val>
          <c:smooth val="0"/>
        </c:ser>
        <c:dLbls>
          <c:showLegendKey val="0"/>
          <c:showVal val="0"/>
          <c:showCatName val="0"/>
          <c:showSerName val="0"/>
          <c:showPercent val="0"/>
          <c:showBubbleSize val="0"/>
        </c:dLbls>
        <c:marker val="1"/>
        <c:smooth val="0"/>
        <c:axId val="112236360"/>
        <c:axId val="134647792"/>
      </c:lineChart>
      <c:dateAx>
        <c:axId val="112236360"/>
        <c:scaling>
          <c:orientation val="minMax"/>
        </c:scaling>
        <c:delete val="1"/>
        <c:axPos val="b"/>
        <c:numFmt formatCode="ge" sourceLinked="1"/>
        <c:majorTickMark val="none"/>
        <c:minorTickMark val="none"/>
        <c:tickLblPos val="none"/>
        <c:crossAx val="134647792"/>
        <c:crosses val="autoZero"/>
        <c:auto val="1"/>
        <c:lblOffset val="100"/>
        <c:baseTimeUnit val="years"/>
      </c:dateAx>
      <c:valAx>
        <c:axId val="13464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3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84.77</c:v>
                </c:pt>
                <c:pt idx="1">
                  <c:v>85</c:v>
                </c:pt>
                <c:pt idx="2">
                  <c:v>85</c:v>
                </c:pt>
                <c:pt idx="3">
                  <c:v>85</c:v>
                </c:pt>
                <c:pt idx="4">
                  <c:v>85</c:v>
                </c:pt>
              </c:numCache>
            </c:numRef>
          </c:val>
        </c:ser>
        <c:dLbls>
          <c:showLegendKey val="0"/>
          <c:showVal val="0"/>
          <c:showCatName val="0"/>
          <c:showSerName val="0"/>
          <c:showPercent val="0"/>
          <c:showBubbleSize val="0"/>
        </c:dLbls>
        <c:gapWidth val="150"/>
        <c:axId val="232231600"/>
        <c:axId val="23223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48.7</c:v>
                </c:pt>
              </c:numCache>
            </c:numRef>
          </c:val>
          <c:smooth val="0"/>
        </c:ser>
        <c:dLbls>
          <c:showLegendKey val="0"/>
          <c:showVal val="0"/>
          <c:showCatName val="0"/>
          <c:showSerName val="0"/>
          <c:showPercent val="0"/>
          <c:showBubbleSize val="0"/>
        </c:dLbls>
        <c:marker val="1"/>
        <c:smooth val="0"/>
        <c:axId val="232231600"/>
        <c:axId val="232231992"/>
      </c:lineChart>
      <c:dateAx>
        <c:axId val="232231600"/>
        <c:scaling>
          <c:orientation val="minMax"/>
        </c:scaling>
        <c:delete val="1"/>
        <c:axPos val="b"/>
        <c:numFmt formatCode="ge" sourceLinked="1"/>
        <c:majorTickMark val="none"/>
        <c:minorTickMark val="none"/>
        <c:tickLblPos val="none"/>
        <c:crossAx val="232231992"/>
        <c:crosses val="autoZero"/>
        <c:auto val="1"/>
        <c:lblOffset val="100"/>
        <c:baseTimeUnit val="years"/>
      </c:dateAx>
      <c:valAx>
        <c:axId val="2322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60</c:v>
                </c:pt>
                <c:pt idx="1">
                  <c:v>60</c:v>
                </c:pt>
                <c:pt idx="2">
                  <c:v>60</c:v>
                </c:pt>
                <c:pt idx="3">
                  <c:v>60</c:v>
                </c:pt>
                <c:pt idx="4">
                  <c:v>60</c:v>
                </c:pt>
              </c:numCache>
            </c:numRef>
          </c:val>
        </c:ser>
        <c:dLbls>
          <c:showLegendKey val="0"/>
          <c:showVal val="0"/>
          <c:showCatName val="0"/>
          <c:showSerName val="0"/>
          <c:showPercent val="0"/>
          <c:showBubbleSize val="0"/>
        </c:dLbls>
        <c:gapWidth val="150"/>
        <c:axId val="232233168"/>
        <c:axId val="23223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74.959999999999994</c:v>
                </c:pt>
              </c:numCache>
            </c:numRef>
          </c:val>
          <c:smooth val="0"/>
        </c:ser>
        <c:dLbls>
          <c:showLegendKey val="0"/>
          <c:showVal val="0"/>
          <c:showCatName val="0"/>
          <c:showSerName val="0"/>
          <c:showPercent val="0"/>
          <c:showBubbleSize val="0"/>
        </c:dLbls>
        <c:marker val="1"/>
        <c:smooth val="0"/>
        <c:axId val="232233168"/>
        <c:axId val="232233560"/>
      </c:lineChart>
      <c:dateAx>
        <c:axId val="232233168"/>
        <c:scaling>
          <c:orientation val="minMax"/>
        </c:scaling>
        <c:delete val="1"/>
        <c:axPos val="b"/>
        <c:numFmt formatCode="ge" sourceLinked="1"/>
        <c:majorTickMark val="none"/>
        <c:minorTickMark val="none"/>
        <c:tickLblPos val="none"/>
        <c:crossAx val="232233560"/>
        <c:crosses val="autoZero"/>
        <c:auto val="1"/>
        <c:lblOffset val="100"/>
        <c:baseTimeUnit val="years"/>
      </c:dateAx>
      <c:valAx>
        <c:axId val="23223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3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89.2</c:v>
                </c:pt>
                <c:pt idx="1">
                  <c:v>96.38</c:v>
                </c:pt>
                <c:pt idx="2">
                  <c:v>105.72</c:v>
                </c:pt>
                <c:pt idx="3">
                  <c:v>99.32</c:v>
                </c:pt>
                <c:pt idx="4">
                  <c:v>85.8</c:v>
                </c:pt>
              </c:numCache>
            </c:numRef>
          </c:val>
        </c:ser>
        <c:dLbls>
          <c:showLegendKey val="0"/>
          <c:showVal val="0"/>
          <c:showCatName val="0"/>
          <c:showSerName val="0"/>
          <c:showPercent val="0"/>
          <c:showBubbleSize val="0"/>
        </c:dLbls>
        <c:gapWidth val="150"/>
        <c:axId val="136164096"/>
        <c:axId val="11185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72.03</c:v>
                </c:pt>
              </c:numCache>
            </c:numRef>
          </c:val>
          <c:smooth val="0"/>
        </c:ser>
        <c:dLbls>
          <c:showLegendKey val="0"/>
          <c:showVal val="0"/>
          <c:showCatName val="0"/>
          <c:showSerName val="0"/>
          <c:showPercent val="0"/>
          <c:showBubbleSize val="0"/>
        </c:dLbls>
        <c:marker val="1"/>
        <c:smooth val="0"/>
        <c:axId val="136164096"/>
        <c:axId val="111852816"/>
      </c:lineChart>
      <c:dateAx>
        <c:axId val="136164096"/>
        <c:scaling>
          <c:orientation val="minMax"/>
        </c:scaling>
        <c:delete val="1"/>
        <c:axPos val="b"/>
        <c:numFmt formatCode="ge" sourceLinked="1"/>
        <c:majorTickMark val="none"/>
        <c:minorTickMark val="none"/>
        <c:tickLblPos val="none"/>
        <c:crossAx val="111852816"/>
        <c:crosses val="autoZero"/>
        <c:auto val="1"/>
        <c:lblOffset val="100"/>
        <c:baseTimeUnit val="years"/>
      </c:dateAx>
      <c:valAx>
        <c:axId val="11185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86864"/>
        <c:axId val="13364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86864"/>
        <c:axId val="133644208"/>
      </c:lineChart>
      <c:dateAx>
        <c:axId val="136886864"/>
        <c:scaling>
          <c:orientation val="minMax"/>
        </c:scaling>
        <c:delete val="1"/>
        <c:axPos val="b"/>
        <c:numFmt formatCode="ge" sourceLinked="1"/>
        <c:majorTickMark val="none"/>
        <c:minorTickMark val="none"/>
        <c:tickLblPos val="none"/>
        <c:crossAx val="133644208"/>
        <c:crosses val="autoZero"/>
        <c:auto val="1"/>
        <c:lblOffset val="100"/>
        <c:baseTimeUnit val="years"/>
      </c:dateAx>
      <c:valAx>
        <c:axId val="13364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8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73688"/>
        <c:axId val="13367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73688"/>
        <c:axId val="133673680"/>
      </c:lineChart>
      <c:dateAx>
        <c:axId val="136873688"/>
        <c:scaling>
          <c:orientation val="minMax"/>
        </c:scaling>
        <c:delete val="1"/>
        <c:axPos val="b"/>
        <c:numFmt formatCode="ge" sourceLinked="1"/>
        <c:majorTickMark val="none"/>
        <c:minorTickMark val="none"/>
        <c:tickLblPos val="none"/>
        <c:crossAx val="133673680"/>
        <c:crosses val="autoZero"/>
        <c:auto val="1"/>
        <c:lblOffset val="100"/>
        <c:baseTimeUnit val="years"/>
      </c:dateAx>
      <c:valAx>
        <c:axId val="13367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7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627712"/>
        <c:axId val="13619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627712"/>
        <c:axId val="136193624"/>
      </c:lineChart>
      <c:dateAx>
        <c:axId val="133627712"/>
        <c:scaling>
          <c:orientation val="minMax"/>
        </c:scaling>
        <c:delete val="1"/>
        <c:axPos val="b"/>
        <c:numFmt formatCode="ge" sourceLinked="1"/>
        <c:majorTickMark val="none"/>
        <c:minorTickMark val="none"/>
        <c:tickLblPos val="none"/>
        <c:crossAx val="136193624"/>
        <c:crosses val="autoZero"/>
        <c:auto val="1"/>
        <c:lblOffset val="100"/>
        <c:baseTimeUnit val="years"/>
      </c:dateAx>
      <c:valAx>
        <c:axId val="13619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674656"/>
        <c:axId val="13767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674656"/>
        <c:axId val="137675048"/>
      </c:lineChart>
      <c:dateAx>
        <c:axId val="137674656"/>
        <c:scaling>
          <c:orientation val="minMax"/>
        </c:scaling>
        <c:delete val="1"/>
        <c:axPos val="b"/>
        <c:numFmt formatCode="ge" sourceLinked="1"/>
        <c:majorTickMark val="none"/>
        <c:minorTickMark val="none"/>
        <c:tickLblPos val="none"/>
        <c:crossAx val="137675048"/>
        <c:crosses val="autoZero"/>
        <c:auto val="1"/>
        <c:lblOffset val="100"/>
        <c:baseTimeUnit val="years"/>
      </c:dateAx>
      <c:valAx>
        <c:axId val="13767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6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75.47</c:v>
                </c:pt>
                <c:pt idx="1">
                  <c:v>64.2</c:v>
                </c:pt>
                <c:pt idx="2">
                  <c:v>51.82</c:v>
                </c:pt>
                <c:pt idx="3">
                  <c:v>40.380000000000003</c:v>
                </c:pt>
                <c:pt idx="4">
                  <c:v>29.39</c:v>
                </c:pt>
              </c:numCache>
            </c:numRef>
          </c:val>
        </c:ser>
        <c:dLbls>
          <c:showLegendKey val="0"/>
          <c:showVal val="0"/>
          <c:showCatName val="0"/>
          <c:showSerName val="0"/>
          <c:showPercent val="0"/>
          <c:showBubbleSize val="0"/>
        </c:dLbls>
        <c:gapWidth val="150"/>
        <c:axId val="137676224"/>
        <c:axId val="13767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1510.14</c:v>
                </c:pt>
              </c:numCache>
            </c:numRef>
          </c:val>
          <c:smooth val="0"/>
        </c:ser>
        <c:dLbls>
          <c:showLegendKey val="0"/>
          <c:showVal val="0"/>
          <c:showCatName val="0"/>
          <c:showSerName val="0"/>
          <c:showPercent val="0"/>
          <c:showBubbleSize val="0"/>
        </c:dLbls>
        <c:marker val="1"/>
        <c:smooth val="0"/>
        <c:axId val="137676224"/>
        <c:axId val="137676616"/>
      </c:lineChart>
      <c:dateAx>
        <c:axId val="137676224"/>
        <c:scaling>
          <c:orientation val="minMax"/>
        </c:scaling>
        <c:delete val="1"/>
        <c:axPos val="b"/>
        <c:numFmt formatCode="ge" sourceLinked="1"/>
        <c:majorTickMark val="none"/>
        <c:minorTickMark val="none"/>
        <c:tickLblPos val="none"/>
        <c:crossAx val="137676616"/>
        <c:crosses val="autoZero"/>
        <c:auto val="1"/>
        <c:lblOffset val="100"/>
        <c:baseTimeUnit val="years"/>
      </c:dateAx>
      <c:valAx>
        <c:axId val="13767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6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80.58</c:v>
                </c:pt>
                <c:pt idx="1">
                  <c:v>86.11</c:v>
                </c:pt>
                <c:pt idx="2">
                  <c:v>86.66</c:v>
                </c:pt>
                <c:pt idx="3">
                  <c:v>81.67</c:v>
                </c:pt>
                <c:pt idx="4">
                  <c:v>71.45</c:v>
                </c:pt>
              </c:numCache>
            </c:numRef>
          </c:val>
        </c:ser>
        <c:dLbls>
          <c:showLegendKey val="0"/>
          <c:showVal val="0"/>
          <c:showCatName val="0"/>
          <c:showSerName val="0"/>
          <c:showPercent val="0"/>
          <c:showBubbleSize val="0"/>
        </c:dLbls>
        <c:gapWidth val="150"/>
        <c:axId val="136194800"/>
        <c:axId val="13619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22.67</c:v>
                </c:pt>
              </c:numCache>
            </c:numRef>
          </c:val>
          <c:smooth val="0"/>
        </c:ser>
        <c:dLbls>
          <c:showLegendKey val="0"/>
          <c:showVal val="0"/>
          <c:showCatName val="0"/>
          <c:showSerName val="0"/>
          <c:showPercent val="0"/>
          <c:showBubbleSize val="0"/>
        </c:dLbls>
        <c:marker val="1"/>
        <c:smooth val="0"/>
        <c:axId val="136194800"/>
        <c:axId val="136193232"/>
      </c:lineChart>
      <c:dateAx>
        <c:axId val="136194800"/>
        <c:scaling>
          <c:orientation val="minMax"/>
        </c:scaling>
        <c:delete val="1"/>
        <c:axPos val="b"/>
        <c:numFmt formatCode="ge" sourceLinked="1"/>
        <c:majorTickMark val="none"/>
        <c:minorTickMark val="none"/>
        <c:tickLblPos val="none"/>
        <c:crossAx val="136193232"/>
        <c:crosses val="autoZero"/>
        <c:auto val="1"/>
        <c:lblOffset val="100"/>
        <c:baseTimeUnit val="years"/>
      </c:dateAx>
      <c:valAx>
        <c:axId val="1361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9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68.75</c:v>
                </c:pt>
                <c:pt idx="1">
                  <c:v>61.99</c:v>
                </c:pt>
                <c:pt idx="2">
                  <c:v>63.1</c:v>
                </c:pt>
                <c:pt idx="3">
                  <c:v>67.38</c:v>
                </c:pt>
                <c:pt idx="4">
                  <c:v>75.52</c:v>
                </c:pt>
              </c:numCache>
            </c:numRef>
          </c:val>
        </c:ser>
        <c:dLbls>
          <c:showLegendKey val="0"/>
          <c:showVal val="0"/>
          <c:showCatName val="0"/>
          <c:showSerName val="0"/>
          <c:showPercent val="0"/>
          <c:showBubbleSize val="0"/>
        </c:dLbls>
        <c:gapWidth val="150"/>
        <c:axId val="136192056"/>
        <c:axId val="1376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789.62</c:v>
                </c:pt>
              </c:numCache>
            </c:numRef>
          </c:val>
          <c:smooth val="0"/>
        </c:ser>
        <c:dLbls>
          <c:showLegendKey val="0"/>
          <c:showVal val="0"/>
          <c:showCatName val="0"/>
          <c:showSerName val="0"/>
          <c:showPercent val="0"/>
          <c:showBubbleSize val="0"/>
        </c:dLbls>
        <c:marker val="1"/>
        <c:smooth val="0"/>
        <c:axId val="136192056"/>
        <c:axId val="137677792"/>
      </c:lineChart>
      <c:dateAx>
        <c:axId val="136192056"/>
        <c:scaling>
          <c:orientation val="minMax"/>
        </c:scaling>
        <c:delete val="1"/>
        <c:axPos val="b"/>
        <c:numFmt formatCode="ge" sourceLinked="1"/>
        <c:majorTickMark val="none"/>
        <c:minorTickMark val="none"/>
        <c:tickLblPos val="none"/>
        <c:crossAx val="137677792"/>
        <c:crosses val="autoZero"/>
        <c:auto val="1"/>
        <c:lblOffset val="100"/>
        <c:baseTimeUnit val="years"/>
      </c:dateAx>
      <c:valAx>
        <c:axId val="1376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南牧村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2106</v>
      </c>
      <c r="AJ8" s="74"/>
      <c r="AK8" s="74"/>
      <c r="AL8" s="74"/>
      <c r="AM8" s="74"/>
      <c r="AN8" s="74"/>
      <c r="AO8" s="74"/>
      <c r="AP8" s="75"/>
      <c r="AQ8" s="56">
        <f>データ!R6</f>
        <v>118.83</v>
      </c>
      <c r="AR8" s="56"/>
      <c r="AS8" s="56"/>
      <c r="AT8" s="56"/>
      <c r="AU8" s="56"/>
      <c r="AV8" s="56"/>
      <c r="AW8" s="56"/>
      <c r="AX8" s="56"/>
      <c r="AY8" s="56">
        <f>データ!S6</f>
        <v>17.72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95.64</v>
      </c>
      <c r="S10" s="56"/>
      <c r="T10" s="56"/>
      <c r="U10" s="56"/>
      <c r="V10" s="56"/>
      <c r="W10" s="56"/>
      <c r="X10" s="56"/>
      <c r="Y10" s="56"/>
      <c r="Z10" s="64">
        <f>データ!P6</f>
        <v>2160</v>
      </c>
      <c r="AA10" s="64"/>
      <c r="AB10" s="64"/>
      <c r="AC10" s="64"/>
      <c r="AD10" s="64"/>
      <c r="AE10" s="64"/>
      <c r="AF10" s="64"/>
      <c r="AG10" s="64"/>
      <c r="AH10" s="2"/>
      <c r="AI10" s="64">
        <f>データ!T6</f>
        <v>1997</v>
      </c>
      <c r="AJ10" s="64"/>
      <c r="AK10" s="64"/>
      <c r="AL10" s="64"/>
      <c r="AM10" s="64"/>
      <c r="AN10" s="64"/>
      <c r="AO10" s="64"/>
      <c r="AP10" s="64"/>
      <c r="AQ10" s="56">
        <f>データ!U6</f>
        <v>24.3</v>
      </c>
      <c r="AR10" s="56"/>
      <c r="AS10" s="56"/>
      <c r="AT10" s="56"/>
      <c r="AU10" s="56"/>
      <c r="AV10" s="56"/>
      <c r="AW10" s="56"/>
      <c r="AX10" s="56"/>
      <c r="AY10" s="56">
        <f>データ!V6</f>
        <v>82.18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103837</v>
      </c>
      <c r="D6" s="31">
        <f t="shared" si="3"/>
        <v>47</v>
      </c>
      <c r="E6" s="31">
        <f t="shared" si="3"/>
        <v>1</v>
      </c>
      <c r="F6" s="31">
        <f t="shared" si="3"/>
        <v>0</v>
      </c>
      <c r="G6" s="31">
        <f t="shared" si="3"/>
        <v>0</v>
      </c>
      <c r="H6" s="31" t="str">
        <f t="shared" si="3"/>
        <v>群馬県　南牧村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95.64</v>
      </c>
      <c r="P6" s="32">
        <f t="shared" si="3"/>
        <v>2160</v>
      </c>
      <c r="Q6" s="32">
        <f t="shared" si="3"/>
        <v>2106</v>
      </c>
      <c r="R6" s="32">
        <f t="shared" si="3"/>
        <v>118.83</v>
      </c>
      <c r="S6" s="32">
        <f t="shared" si="3"/>
        <v>17.72</v>
      </c>
      <c r="T6" s="32">
        <f t="shared" si="3"/>
        <v>1997</v>
      </c>
      <c r="U6" s="32">
        <f t="shared" si="3"/>
        <v>24.3</v>
      </c>
      <c r="V6" s="32">
        <f t="shared" si="3"/>
        <v>82.18</v>
      </c>
      <c r="W6" s="33">
        <f>IF(W7="",NA(),W7)</f>
        <v>89.2</v>
      </c>
      <c r="X6" s="33">
        <f t="shared" ref="X6:AF6" si="4">IF(X7="",NA(),X7)</f>
        <v>96.38</v>
      </c>
      <c r="Y6" s="33">
        <f t="shared" si="4"/>
        <v>105.72</v>
      </c>
      <c r="Z6" s="33">
        <f t="shared" si="4"/>
        <v>99.32</v>
      </c>
      <c r="AA6" s="33">
        <f t="shared" si="4"/>
        <v>85.8</v>
      </c>
      <c r="AB6" s="33">
        <f t="shared" si="4"/>
        <v>75.89</v>
      </c>
      <c r="AC6" s="33">
        <f t="shared" si="4"/>
        <v>74.52</v>
      </c>
      <c r="AD6" s="33">
        <f t="shared" si="4"/>
        <v>76.09</v>
      </c>
      <c r="AE6" s="33">
        <f t="shared" si="4"/>
        <v>75.87</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75.47</v>
      </c>
      <c r="BE6" s="33">
        <f t="shared" ref="BE6:BM6" si="7">IF(BE7="",NA(),BE7)</f>
        <v>64.2</v>
      </c>
      <c r="BF6" s="33">
        <f t="shared" si="7"/>
        <v>51.82</v>
      </c>
      <c r="BG6" s="33">
        <f t="shared" si="7"/>
        <v>40.380000000000003</v>
      </c>
      <c r="BH6" s="33">
        <f t="shared" si="7"/>
        <v>29.39</v>
      </c>
      <c r="BI6" s="33">
        <f t="shared" si="7"/>
        <v>1124.6400000000001</v>
      </c>
      <c r="BJ6" s="33">
        <f t="shared" si="7"/>
        <v>1108.26</v>
      </c>
      <c r="BK6" s="33">
        <f t="shared" si="7"/>
        <v>1113.76</v>
      </c>
      <c r="BL6" s="33">
        <f t="shared" si="7"/>
        <v>1125.69</v>
      </c>
      <c r="BM6" s="33">
        <f t="shared" si="7"/>
        <v>1510.14</v>
      </c>
      <c r="BN6" s="32" t="str">
        <f>IF(BN7="","",IF(BN7="-","【-】","【"&amp;SUBSTITUTE(TEXT(BN7,"#,##0.00"),"-","△")&amp;"】"))</f>
        <v>【1,242.90】</v>
      </c>
      <c r="BO6" s="33">
        <f>IF(BO7="",NA(),BO7)</f>
        <v>80.58</v>
      </c>
      <c r="BP6" s="33">
        <f t="shared" ref="BP6:BX6" si="8">IF(BP7="",NA(),BP7)</f>
        <v>86.11</v>
      </c>
      <c r="BQ6" s="33">
        <f t="shared" si="8"/>
        <v>86.66</v>
      </c>
      <c r="BR6" s="33">
        <f t="shared" si="8"/>
        <v>81.67</v>
      </c>
      <c r="BS6" s="33">
        <f t="shared" si="8"/>
        <v>71.45</v>
      </c>
      <c r="BT6" s="33">
        <f t="shared" si="8"/>
        <v>56.46</v>
      </c>
      <c r="BU6" s="33">
        <f t="shared" si="8"/>
        <v>19.77</v>
      </c>
      <c r="BV6" s="33">
        <f t="shared" si="8"/>
        <v>34.25</v>
      </c>
      <c r="BW6" s="33">
        <f t="shared" si="8"/>
        <v>46.48</v>
      </c>
      <c r="BX6" s="33">
        <f t="shared" si="8"/>
        <v>22.67</v>
      </c>
      <c r="BY6" s="32" t="str">
        <f>IF(BY7="","",IF(BY7="-","【-】","【"&amp;SUBSTITUTE(TEXT(BY7,"#,##0.00"),"-","△")&amp;"】"))</f>
        <v>【33.35】</v>
      </c>
      <c r="BZ6" s="33">
        <f>IF(BZ7="",NA(),BZ7)</f>
        <v>68.75</v>
      </c>
      <c r="CA6" s="33">
        <f t="shared" ref="CA6:CI6" si="9">IF(CA7="",NA(),CA7)</f>
        <v>61.99</v>
      </c>
      <c r="CB6" s="33">
        <f t="shared" si="9"/>
        <v>63.1</v>
      </c>
      <c r="CC6" s="33">
        <f t="shared" si="9"/>
        <v>67.38</v>
      </c>
      <c r="CD6" s="33">
        <f t="shared" si="9"/>
        <v>75.52</v>
      </c>
      <c r="CE6" s="33">
        <f t="shared" si="9"/>
        <v>306.49</v>
      </c>
      <c r="CF6" s="33">
        <f t="shared" si="9"/>
        <v>878.73</v>
      </c>
      <c r="CG6" s="33">
        <f t="shared" si="9"/>
        <v>501.18</v>
      </c>
      <c r="CH6" s="33">
        <f t="shared" si="9"/>
        <v>376.61</v>
      </c>
      <c r="CI6" s="33">
        <f t="shared" si="9"/>
        <v>789.62</v>
      </c>
      <c r="CJ6" s="32" t="str">
        <f>IF(CJ7="","",IF(CJ7="-","【-】","【"&amp;SUBSTITUTE(TEXT(CJ7,"#,##0.00"),"-","△")&amp;"】"))</f>
        <v>【524.69】</v>
      </c>
      <c r="CK6" s="33">
        <f>IF(CK7="",NA(),CK7)</f>
        <v>84.77</v>
      </c>
      <c r="CL6" s="33">
        <f t="shared" ref="CL6:CT6" si="10">IF(CL7="",NA(),CL7)</f>
        <v>85</v>
      </c>
      <c r="CM6" s="33">
        <f t="shared" si="10"/>
        <v>85</v>
      </c>
      <c r="CN6" s="33">
        <f t="shared" si="10"/>
        <v>85</v>
      </c>
      <c r="CO6" s="33">
        <f t="shared" si="10"/>
        <v>85</v>
      </c>
      <c r="CP6" s="33">
        <f t="shared" si="10"/>
        <v>58.25</v>
      </c>
      <c r="CQ6" s="33">
        <f t="shared" si="10"/>
        <v>57.17</v>
      </c>
      <c r="CR6" s="33">
        <f t="shared" si="10"/>
        <v>57.55</v>
      </c>
      <c r="CS6" s="33">
        <f t="shared" si="10"/>
        <v>57.43</v>
      </c>
      <c r="CT6" s="33">
        <f t="shared" si="10"/>
        <v>48.7</v>
      </c>
      <c r="CU6" s="32" t="str">
        <f>IF(CU7="","",IF(CU7="-","【-】","【"&amp;SUBSTITUTE(TEXT(CU7,"#,##0.00"),"-","△")&amp;"】"))</f>
        <v>【57.58】</v>
      </c>
      <c r="CV6" s="33">
        <f>IF(CV7="",NA(),CV7)</f>
        <v>60</v>
      </c>
      <c r="CW6" s="33">
        <f t="shared" ref="CW6:DE6" si="11">IF(CW7="",NA(),CW7)</f>
        <v>60</v>
      </c>
      <c r="CX6" s="33">
        <f t="shared" si="11"/>
        <v>60</v>
      </c>
      <c r="CY6" s="33">
        <f t="shared" si="11"/>
        <v>60</v>
      </c>
      <c r="CZ6" s="33">
        <f t="shared" si="11"/>
        <v>60</v>
      </c>
      <c r="DA6" s="33">
        <f t="shared" si="11"/>
        <v>74.53</v>
      </c>
      <c r="DB6" s="33">
        <f t="shared" si="11"/>
        <v>74.94</v>
      </c>
      <c r="DC6" s="33">
        <f t="shared" si="11"/>
        <v>74.14</v>
      </c>
      <c r="DD6" s="33">
        <f t="shared" si="11"/>
        <v>73.83</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0.61</v>
      </c>
      <c r="EH6" s="33">
        <f t="shared" si="14"/>
        <v>0.47</v>
      </c>
      <c r="EI6" s="33">
        <f t="shared" si="14"/>
        <v>0.46</v>
      </c>
      <c r="EJ6" s="33">
        <f t="shared" si="14"/>
        <v>0.8</v>
      </c>
      <c r="EK6" s="33">
        <f t="shared" si="14"/>
        <v>0.69</v>
      </c>
      <c r="EL6" s="33">
        <f t="shared" si="14"/>
        <v>1.26</v>
      </c>
      <c r="EM6" s="32" t="str">
        <f>IF(EM7="","",IF(EM7="-","【-】","【"&amp;SUBSTITUTE(TEXT(EM7,"#,##0.00"),"-","△")&amp;"】"))</f>
        <v>【0.71】</v>
      </c>
    </row>
    <row r="7" spans="1:143" s="34" customFormat="1">
      <c r="A7" s="26"/>
      <c r="B7" s="35">
        <v>2015</v>
      </c>
      <c r="C7" s="35">
        <v>103837</v>
      </c>
      <c r="D7" s="35">
        <v>47</v>
      </c>
      <c r="E7" s="35">
        <v>1</v>
      </c>
      <c r="F7" s="35">
        <v>0</v>
      </c>
      <c r="G7" s="35">
        <v>0</v>
      </c>
      <c r="H7" s="35" t="s">
        <v>93</v>
      </c>
      <c r="I7" s="35" t="s">
        <v>94</v>
      </c>
      <c r="J7" s="35" t="s">
        <v>95</v>
      </c>
      <c r="K7" s="35" t="s">
        <v>96</v>
      </c>
      <c r="L7" s="35" t="s">
        <v>97</v>
      </c>
      <c r="M7" s="36" t="s">
        <v>98</v>
      </c>
      <c r="N7" s="36" t="s">
        <v>99</v>
      </c>
      <c r="O7" s="36">
        <v>95.64</v>
      </c>
      <c r="P7" s="36">
        <v>2160</v>
      </c>
      <c r="Q7" s="36">
        <v>2106</v>
      </c>
      <c r="R7" s="36">
        <v>118.83</v>
      </c>
      <c r="S7" s="36">
        <v>17.72</v>
      </c>
      <c r="T7" s="36">
        <v>1997</v>
      </c>
      <c r="U7" s="36">
        <v>24.3</v>
      </c>
      <c r="V7" s="36">
        <v>82.18</v>
      </c>
      <c r="W7" s="36">
        <v>89.2</v>
      </c>
      <c r="X7" s="36">
        <v>96.38</v>
      </c>
      <c r="Y7" s="36">
        <v>105.72</v>
      </c>
      <c r="Z7" s="36">
        <v>99.32</v>
      </c>
      <c r="AA7" s="36">
        <v>85.8</v>
      </c>
      <c r="AB7" s="36">
        <v>75.89</v>
      </c>
      <c r="AC7" s="36">
        <v>74.52</v>
      </c>
      <c r="AD7" s="36">
        <v>76.09</v>
      </c>
      <c r="AE7" s="36">
        <v>75.87</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75.47</v>
      </c>
      <c r="BE7" s="36">
        <v>64.2</v>
      </c>
      <c r="BF7" s="36">
        <v>51.82</v>
      </c>
      <c r="BG7" s="36">
        <v>40.380000000000003</v>
      </c>
      <c r="BH7" s="36">
        <v>29.39</v>
      </c>
      <c r="BI7" s="36">
        <v>1124.6400000000001</v>
      </c>
      <c r="BJ7" s="36">
        <v>1108.26</v>
      </c>
      <c r="BK7" s="36">
        <v>1113.76</v>
      </c>
      <c r="BL7" s="36">
        <v>1125.69</v>
      </c>
      <c r="BM7" s="36">
        <v>1510.14</v>
      </c>
      <c r="BN7" s="36">
        <v>1242.9000000000001</v>
      </c>
      <c r="BO7" s="36">
        <v>80.58</v>
      </c>
      <c r="BP7" s="36">
        <v>86.11</v>
      </c>
      <c r="BQ7" s="36">
        <v>86.66</v>
      </c>
      <c r="BR7" s="36">
        <v>81.67</v>
      </c>
      <c r="BS7" s="36">
        <v>71.45</v>
      </c>
      <c r="BT7" s="36">
        <v>56.46</v>
      </c>
      <c r="BU7" s="36">
        <v>19.77</v>
      </c>
      <c r="BV7" s="36">
        <v>34.25</v>
      </c>
      <c r="BW7" s="36">
        <v>46.48</v>
      </c>
      <c r="BX7" s="36">
        <v>22.67</v>
      </c>
      <c r="BY7" s="36">
        <v>33.35</v>
      </c>
      <c r="BZ7" s="36">
        <v>68.75</v>
      </c>
      <c r="CA7" s="36">
        <v>61.99</v>
      </c>
      <c r="CB7" s="36">
        <v>63.1</v>
      </c>
      <c r="CC7" s="36">
        <v>67.38</v>
      </c>
      <c r="CD7" s="36">
        <v>75.52</v>
      </c>
      <c r="CE7" s="36">
        <v>306.49</v>
      </c>
      <c r="CF7" s="36">
        <v>878.73</v>
      </c>
      <c r="CG7" s="36">
        <v>501.18</v>
      </c>
      <c r="CH7" s="36">
        <v>376.61</v>
      </c>
      <c r="CI7" s="36">
        <v>789.62</v>
      </c>
      <c r="CJ7" s="36">
        <v>524.69000000000005</v>
      </c>
      <c r="CK7" s="36">
        <v>84.77</v>
      </c>
      <c r="CL7" s="36">
        <v>85</v>
      </c>
      <c r="CM7" s="36">
        <v>85</v>
      </c>
      <c r="CN7" s="36">
        <v>85</v>
      </c>
      <c r="CO7" s="36">
        <v>85</v>
      </c>
      <c r="CP7" s="36">
        <v>58.25</v>
      </c>
      <c r="CQ7" s="36">
        <v>57.17</v>
      </c>
      <c r="CR7" s="36">
        <v>57.55</v>
      </c>
      <c r="CS7" s="36">
        <v>57.43</v>
      </c>
      <c r="CT7" s="36">
        <v>48.7</v>
      </c>
      <c r="CU7" s="36">
        <v>57.58</v>
      </c>
      <c r="CV7" s="36">
        <v>60</v>
      </c>
      <c r="CW7" s="36">
        <v>60</v>
      </c>
      <c r="CX7" s="36">
        <v>60</v>
      </c>
      <c r="CY7" s="36">
        <v>60</v>
      </c>
      <c r="CZ7" s="36">
        <v>60</v>
      </c>
      <c r="DA7" s="36">
        <v>74.53</v>
      </c>
      <c r="DB7" s="36">
        <v>74.94</v>
      </c>
      <c r="DC7" s="36">
        <v>74.14</v>
      </c>
      <c r="DD7" s="36">
        <v>73.83</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0.61</v>
      </c>
      <c r="EH7" s="36">
        <v>0.47</v>
      </c>
      <c r="EI7" s="36">
        <v>0.46</v>
      </c>
      <c r="EJ7" s="36">
        <v>0.8</v>
      </c>
      <c r="EK7" s="36">
        <v>0.69</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 </cp:lastModifiedBy>
  <dcterms:created xsi:type="dcterms:W3CDTF">2016-12-02T02:16:52Z</dcterms:created>
  <dcterms:modified xsi:type="dcterms:W3CDTF">2017-02-15T06:42:30Z</dcterms:modified>
</cp:coreProperties>
</file>