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AT10" i="4" s="1"/>
  <c r="U6" i="5"/>
  <c r="T6" i="5"/>
  <c r="S6" i="5"/>
  <c r="AT8" i="4" s="1"/>
  <c r="R6" i="5"/>
  <c r="AL8" i="4" s="1"/>
  <c r="Q6" i="5"/>
  <c r="P6" i="5"/>
  <c r="O6" i="5"/>
  <c r="P10" i="4" s="1"/>
  <c r="N6" i="5"/>
  <c r="I10" i="4" s="1"/>
  <c r="M6" i="5"/>
  <c r="L6" i="5"/>
  <c r="K6" i="5"/>
  <c r="P8" i="4" s="1"/>
  <c r="J6" i="5"/>
  <c r="I8" i="4" s="1"/>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L10" i="4"/>
  <c r="AD10" i="4"/>
  <c r="W10" i="4"/>
  <c r="B10" i="4"/>
  <c r="BB8" i="4"/>
  <c r="W8" i="4"/>
  <c r="B8" i="4"/>
  <c r="B6" i="4"/>
  <c r="D10" i="5" l="1"/>
  <c r="C10" i="5"/>
  <c r="E10" i="5"/>
  <c r="B10" i="5"/>
</calcChain>
</file>

<file path=xl/sharedStrings.xml><?xml version="1.0" encoding="utf-8"?>
<sst xmlns="http://schemas.openxmlformats.org/spreadsheetml/2006/main" count="247" uniqueCount="110">
  <si>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</si>
  <si>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</si>
  <si>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</si>
  <si>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</si>
  <si>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</si>
  <si>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</si>
  <si>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</si>
  <si>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</si>
  <si>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</si>
  <si>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</si>
  <si>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</si>
  <si>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</si>
  <si>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</si>
  <si>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</si>
  <si>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</si>
  <si>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</si>
  <si>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</si>
  <si>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</si>
  <si>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</si>
  <si>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</si>
  <si>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</si>
  <si>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</si>
  <si>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</si>
  <si>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</si>
  <si>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</si>
  <si>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</si>
  <si>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</si>
  <si>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</si>
  <si>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</si>
  <si>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</si>
  <si>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</si>
  <si>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</si>
  <si>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</si>
  <si>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</si>
  <si>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</si>
  <si>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</si>
  <si>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</si>
  <si>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</si>
  <si>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</si>
  <si>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</si>
  <si>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</si>
  <si>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</si>
  <si>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</si>
  <si>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</si>
  <si>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</si>
  <si>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</si>
  <si>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</si>
  <si>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</si>
  <si>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</si>
  <si>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</si>
  <si>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</si>
  <si>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</si>
  <si>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</si>
  <si>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</si>
  <si>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</si>
  <si>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</si>
  <si>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</si>
  <si>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</si>
  <si>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</si>
  <si>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</si>
  <si>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</si>
  <si>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</si>
  <si>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</si>
  <si>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</si>
  <si>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</si>
  <si>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</si>
  <si>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</si>
  <si>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</si>
  <si>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</si>
  <si>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</si>
  <si>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</si>
  <si>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</si>
  <si>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</si>
  <si>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</si>
  <si>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</si>
  <si>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</si>
  <si>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</si>
  <si>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</si>
  <si>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</si>
  <si>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</si>
  <si>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</si>
  <si>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</si>
  <si>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</si>
  <si>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</si>
  <si>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</si>
  <si>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</si>
  <si>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</si>
  <si>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</si>
  <si>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</si>
  <si>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</si>
  <si>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</si>
  <si>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</si>
  <si>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</si>
  <si>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</si>
  <si>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</si>
  <si>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</si>
  <si>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太田市</t>
  </si>
  <si>
    <t>法適用</t>
  </si>
  <si>
    <t>下水道事業</t>
  </si>
  <si>
    <t>特定地域生活排水処理</t>
  </si>
  <si>
    <t>K3</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</si>
  <si>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</si>
  <si>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</si>
  <si>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</si>
  <si>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</si>
  <si>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</si>
  <si>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</si>
  <si>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①一般的に施主負担とすべき放流管工事費を公営企業会計で負担することとしており、その負担分を一般会計繰入金（基準外）として受け入れているため恒常的に100％を超えている。
②事業地域の公共用水域の水質保全を速やかに確保するため、一時的に一般会計繰入金（基準外）により収支不足額を補っているため欠損金が発生していない。
③複数事業を同一会計で処理しているため、一般会計繰入金（基準外）の清算を他事業で一括処理している。そのため、恒常的に高い値を示すこととなる。
④企業債残高のうち一般会計負担分の割合が少なくなったため、値が増加した。
⑤事業の性格上、他事業と比較して費用割合が高いため、値が平均値を大きく下回っている。
⑥事業の性格上、他事業と比較して費用割合が高いため、値が平均値を大きく上回っている。
⑦処理能力を計上していないため未計上。
⑧処理区域内人口＝浄化槽設置済人口としているため、常に100％となっている。
　設置戸数の計画値と実績値が大きくかけ離れていることが、高コスト体質を招く要因となっている。また、面的整備とは異なり設置戸数の増加に伴うコスト削減効果はあまり期待できず、抜本的な構造改革が不可欠となっている。</t>
    <rPh sb="1" eb="4">
      <t>イッパンテキ</t>
    </rPh>
    <rPh sb="5" eb="7">
      <t>セシュ</t>
    </rPh>
    <rPh sb="7" eb="9">
      <t>フタン</t>
    </rPh>
    <rPh sb="13" eb="15">
      <t>ホウリュウ</t>
    </rPh>
    <rPh sb="15" eb="16">
      <t>カン</t>
    </rPh>
    <rPh sb="16" eb="18">
      <t>コウジ</t>
    </rPh>
    <rPh sb="18" eb="19">
      <t>ヒ</t>
    </rPh>
    <rPh sb="20" eb="22">
      <t>コウエイ</t>
    </rPh>
    <rPh sb="22" eb="24">
      <t>キギョウ</t>
    </rPh>
    <rPh sb="24" eb="26">
      <t>カイケイ</t>
    </rPh>
    <rPh sb="27" eb="29">
      <t>フタン</t>
    </rPh>
    <rPh sb="41" eb="43">
      <t>フタン</t>
    </rPh>
    <rPh sb="43" eb="44">
      <t>ブン</t>
    </rPh>
    <rPh sb="45" eb="47">
      <t>イッパン</t>
    </rPh>
    <rPh sb="47" eb="49">
      <t>カイケイ</t>
    </rPh>
    <rPh sb="49" eb="51">
      <t>クリイレ</t>
    </rPh>
    <rPh sb="51" eb="52">
      <t>キン</t>
    </rPh>
    <rPh sb="53" eb="55">
      <t>キジュン</t>
    </rPh>
    <rPh sb="55" eb="56">
      <t>ガイ</t>
    </rPh>
    <rPh sb="60" eb="61">
      <t>ウ</t>
    </rPh>
    <rPh sb="62" eb="63">
      <t>イ</t>
    </rPh>
    <rPh sb="69" eb="72">
      <t>コウジョウテキ</t>
    </rPh>
    <rPh sb="78" eb="79">
      <t>コ</t>
    </rPh>
    <rPh sb="86" eb="88">
      <t>ジギョウ</t>
    </rPh>
    <rPh sb="88" eb="90">
      <t>チイキ</t>
    </rPh>
    <rPh sb="91" eb="94">
      <t>コウキョウヨウ</t>
    </rPh>
    <rPh sb="94" eb="96">
      <t>スイイキ</t>
    </rPh>
    <rPh sb="97" eb="99">
      <t>スイシツ</t>
    </rPh>
    <rPh sb="99" eb="101">
      <t>ホゼン</t>
    </rPh>
    <rPh sb="102" eb="103">
      <t>スミ</t>
    </rPh>
    <rPh sb="106" eb="108">
      <t>カクホ</t>
    </rPh>
    <rPh sb="113" eb="116">
      <t>イチジテキ</t>
    </rPh>
    <rPh sb="117" eb="119">
      <t>イッパン</t>
    </rPh>
    <rPh sb="119" eb="121">
      <t>カイケイ</t>
    </rPh>
    <rPh sb="121" eb="123">
      <t>クリイレ</t>
    </rPh>
    <rPh sb="123" eb="124">
      <t>キン</t>
    </rPh>
    <rPh sb="125" eb="127">
      <t>キジュン</t>
    </rPh>
    <rPh sb="127" eb="128">
      <t>ガイ</t>
    </rPh>
    <rPh sb="132" eb="134">
      <t>シュウシ</t>
    </rPh>
    <rPh sb="134" eb="136">
      <t>フソク</t>
    </rPh>
    <rPh sb="136" eb="137">
      <t>ガク</t>
    </rPh>
    <rPh sb="138" eb="139">
      <t>オギナ</t>
    </rPh>
    <rPh sb="145" eb="148">
      <t>ケッソンキン</t>
    </rPh>
    <rPh sb="149" eb="151">
      <t>ハッセイ</t>
    </rPh>
    <rPh sb="159" eb="161">
      <t>フクスウ</t>
    </rPh>
    <rPh sb="161" eb="163">
      <t>ジギョウ</t>
    </rPh>
    <rPh sb="164" eb="166">
      <t>ドウイツ</t>
    </rPh>
    <rPh sb="166" eb="168">
      <t>カイケイ</t>
    </rPh>
    <rPh sb="169" eb="171">
      <t>ショリ</t>
    </rPh>
    <rPh sb="178" eb="180">
      <t>イッパン</t>
    </rPh>
    <rPh sb="180" eb="182">
      <t>カイケイ</t>
    </rPh>
    <rPh sb="182" eb="184">
      <t>クリイレ</t>
    </rPh>
    <rPh sb="184" eb="185">
      <t>キン</t>
    </rPh>
    <rPh sb="186" eb="188">
      <t>キジュン</t>
    </rPh>
    <rPh sb="188" eb="189">
      <t>ガイ</t>
    </rPh>
    <rPh sb="191" eb="193">
      <t>セイサン</t>
    </rPh>
    <rPh sb="194" eb="195">
      <t>タ</t>
    </rPh>
    <rPh sb="195" eb="197">
      <t>ジギョウ</t>
    </rPh>
    <rPh sb="198" eb="200">
      <t>イッカツ</t>
    </rPh>
    <rPh sb="200" eb="202">
      <t>ショリ</t>
    </rPh>
    <rPh sb="212" eb="215">
      <t>コウジョウテキ</t>
    </rPh>
    <rPh sb="216" eb="217">
      <t>タカ</t>
    </rPh>
    <rPh sb="218" eb="219">
      <t>アタイ</t>
    </rPh>
    <rPh sb="220" eb="221">
      <t>シメ</t>
    </rPh>
    <rPh sb="230" eb="232">
      <t>キギョウ</t>
    </rPh>
    <rPh sb="232" eb="233">
      <t>サイ</t>
    </rPh>
    <rPh sb="233" eb="235">
      <t>ザンダカ</t>
    </rPh>
    <rPh sb="238" eb="240">
      <t>イッパン</t>
    </rPh>
    <rPh sb="240" eb="242">
      <t>カイケイ</t>
    </rPh>
    <rPh sb="242" eb="244">
      <t>フタン</t>
    </rPh>
    <rPh sb="244" eb="245">
      <t>ブン</t>
    </rPh>
    <rPh sb="246" eb="248">
      <t>ワリアイ</t>
    </rPh>
    <rPh sb="249" eb="250">
      <t>スク</t>
    </rPh>
    <rPh sb="258" eb="259">
      <t>アタイ</t>
    </rPh>
    <rPh sb="260" eb="262">
      <t>ゾウカ</t>
    </rPh>
    <rPh sb="301" eb="302">
      <t>シタ</t>
    </rPh>
    <rPh sb="310" eb="312">
      <t>ジギョウ</t>
    </rPh>
    <rPh sb="317" eb="318">
      <t>タ</t>
    </rPh>
    <rPh sb="318" eb="320">
      <t>ジギョウ</t>
    </rPh>
    <rPh sb="321" eb="323">
      <t>ヒカク</t>
    </rPh>
    <rPh sb="325" eb="327">
      <t>ヒヨウ</t>
    </rPh>
    <rPh sb="327" eb="329">
      <t>ワリアイ</t>
    </rPh>
    <rPh sb="330" eb="331">
      <t>タカ</t>
    </rPh>
    <rPh sb="335" eb="336">
      <t>アタイ</t>
    </rPh>
    <rPh sb="337" eb="339">
      <t>ヘイキン</t>
    </rPh>
    <rPh sb="339" eb="340">
      <t>チ</t>
    </rPh>
    <rPh sb="341" eb="342">
      <t>オオ</t>
    </rPh>
    <rPh sb="344" eb="346">
      <t>ウワマワ</t>
    </rPh>
    <rPh sb="353" eb="355">
      <t>ショリ</t>
    </rPh>
    <rPh sb="355" eb="357">
      <t>ノウリョク</t>
    </rPh>
    <rPh sb="358" eb="360">
      <t>ケイジョウ</t>
    </rPh>
    <rPh sb="367" eb="370">
      <t>ミケイジョウ</t>
    </rPh>
    <rPh sb="373" eb="375">
      <t>ショリ</t>
    </rPh>
    <rPh sb="375" eb="376">
      <t>ク</t>
    </rPh>
    <rPh sb="376" eb="378">
      <t>イキナイ</t>
    </rPh>
    <rPh sb="378" eb="380">
      <t>ジンコウ</t>
    </rPh>
    <rPh sb="381" eb="384">
      <t>ジョウカソウ</t>
    </rPh>
    <rPh sb="384" eb="386">
      <t>セッチ</t>
    </rPh>
    <rPh sb="386" eb="387">
      <t>スミ</t>
    </rPh>
    <rPh sb="387" eb="389">
      <t>ジンコウ</t>
    </rPh>
    <rPh sb="397" eb="398">
      <t>ツネ</t>
    </rPh>
    <rPh sb="413" eb="415">
      <t>セッチ</t>
    </rPh>
    <rPh sb="415" eb="417">
      <t>コスウ</t>
    </rPh>
    <rPh sb="418" eb="420">
      <t>ケイカク</t>
    </rPh>
    <rPh sb="420" eb="421">
      <t>アタイ</t>
    </rPh>
    <rPh sb="422" eb="425">
      <t>ジッセキチ</t>
    </rPh>
    <rPh sb="426" eb="427">
      <t>オオ</t>
    </rPh>
    <rPh sb="431" eb="432">
      <t>ハナ</t>
    </rPh>
    <rPh sb="440" eb="441">
      <t>コウ</t>
    </rPh>
    <rPh sb="444" eb="446">
      <t>タイシツ</t>
    </rPh>
    <rPh sb="447" eb="448">
      <t>マネ</t>
    </rPh>
    <rPh sb="449" eb="451">
      <t>ヨウイン</t>
    </rPh>
    <rPh sb="461" eb="463">
      <t>メンテキ</t>
    </rPh>
    <rPh sb="463" eb="465">
      <t>セイビ</t>
    </rPh>
    <rPh sb="467" eb="468">
      <t>コト</t>
    </rPh>
    <rPh sb="470" eb="472">
      <t>セッチ</t>
    </rPh>
    <rPh sb="472" eb="474">
      <t>コスウ</t>
    </rPh>
    <rPh sb="475" eb="477">
      <t>ゾウカ</t>
    </rPh>
    <rPh sb="478" eb="479">
      <t>トモナ</t>
    </rPh>
    <rPh sb="483" eb="485">
      <t>サクゲン</t>
    </rPh>
    <rPh sb="485" eb="487">
      <t>コウカ</t>
    </rPh>
    <rPh sb="491" eb="493">
      <t>キタイ</t>
    </rPh>
    <rPh sb="497" eb="500">
      <t>バッポンテキ</t>
    </rPh>
    <rPh sb="501" eb="503">
      <t>コウゾウ</t>
    </rPh>
    <rPh sb="503" eb="505">
      <t>カイカク</t>
    </rPh>
    <rPh sb="506" eb="509">
      <t>フカケツ</t>
    </rPh>
    <phoneticPr fontId="4"/>
  </si>
  <si>
    <t>①浄化槽設置基数の低迷に伴い有形固定資産が増加しないため、値が増加している。
②浄化槽のため未計上。
③浄化槽のため未計上。
　事業開始からの経過年数が短いため、老朽化対策の必要性は未だ生じていない。</t>
    <rPh sb="1" eb="4">
      <t>ジョウカソウ</t>
    </rPh>
    <rPh sb="4" eb="6">
      <t>セッチ</t>
    </rPh>
    <rPh sb="6" eb="8">
      <t>キスウ</t>
    </rPh>
    <rPh sb="9" eb="11">
      <t>テイメイ</t>
    </rPh>
    <rPh sb="12" eb="13">
      <t>トモナ</t>
    </rPh>
    <rPh sb="14" eb="16">
      <t>ユウケイ</t>
    </rPh>
    <rPh sb="16" eb="18">
      <t>コテイ</t>
    </rPh>
    <rPh sb="18" eb="20">
      <t>シサン</t>
    </rPh>
    <rPh sb="21" eb="23">
      <t>ゾウカ</t>
    </rPh>
    <rPh sb="29" eb="30">
      <t>アタイ</t>
    </rPh>
    <rPh sb="31" eb="33">
      <t>ゾウカ</t>
    </rPh>
    <rPh sb="40" eb="43">
      <t>ジョウカソウ</t>
    </rPh>
    <rPh sb="46" eb="49">
      <t>ミケイジョウ</t>
    </rPh>
    <rPh sb="52" eb="55">
      <t>ジョウカソウ</t>
    </rPh>
    <rPh sb="58" eb="61">
      <t>ミケイジョウ</t>
    </rPh>
    <rPh sb="65" eb="67">
      <t>ジギョウ</t>
    </rPh>
    <rPh sb="67" eb="69">
      <t>カイシ</t>
    </rPh>
    <rPh sb="72" eb="74">
      <t>ケイカ</t>
    </rPh>
    <rPh sb="74" eb="76">
      <t>ネンスウ</t>
    </rPh>
    <rPh sb="77" eb="78">
      <t>ミジカ</t>
    </rPh>
    <rPh sb="82" eb="85">
      <t>ロウキュウカ</t>
    </rPh>
    <rPh sb="85" eb="87">
      <t>タイサク</t>
    </rPh>
    <rPh sb="88" eb="91">
      <t>ヒツヨウセイ</t>
    </rPh>
    <rPh sb="92" eb="93">
      <t>イマ</t>
    </rPh>
    <rPh sb="94" eb="95">
      <t>ショウ</t>
    </rPh>
    <phoneticPr fontId="4"/>
  </si>
  <si>
    <t>　本事業の性格上、面的整備を主体とした公共下水道等と比較するとコストが割高となる傾向にあるが、市内全域の公共用水域の水質保全を速やかに確保するためには必要な事業といえる。また、独立採算を目指す上で、一般会計繰入金（基準外）の依存度が他事業に比べて高い点が大きな課題となっている。しかし、事業の公共性や継続性を担保することも重要であり、下水道使用料の改定も含めた計画的かつ効率的な経営に努めるとともに、平成30年度に向けて経営戦略策定に取り組んでいきたい。</t>
    <rPh sb="1" eb="2">
      <t>ホン</t>
    </rPh>
    <rPh sb="2" eb="4">
      <t>ジギョウ</t>
    </rPh>
    <rPh sb="5" eb="8">
      <t>セイカクジョウ</t>
    </rPh>
    <rPh sb="9" eb="11">
      <t>メンテキ</t>
    </rPh>
    <rPh sb="11" eb="13">
      <t>セイビ</t>
    </rPh>
    <rPh sb="14" eb="16">
      <t>シュタイ</t>
    </rPh>
    <rPh sb="19" eb="21">
      <t>コウキョウ</t>
    </rPh>
    <rPh sb="21" eb="24">
      <t>ゲスイドウ</t>
    </rPh>
    <rPh sb="24" eb="25">
      <t>トウ</t>
    </rPh>
    <rPh sb="26" eb="28">
      <t>ヒカク</t>
    </rPh>
    <rPh sb="35" eb="37">
      <t>ワリダカ</t>
    </rPh>
    <rPh sb="40" eb="42">
      <t>ケイコウ</t>
    </rPh>
    <rPh sb="47" eb="49">
      <t>シナイ</t>
    </rPh>
    <rPh sb="49" eb="51">
      <t>ゼンイキ</t>
    </rPh>
    <rPh sb="52" eb="55">
      <t>コウキョウヨウ</t>
    </rPh>
    <rPh sb="55" eb="57">
      <t>スイイキ</t>
    </rPh>
    <rPh sb="58" eb="60">
      <t>スイシツ</t>
    </rPh>
    <rPh sb="60" eb="62">
      <t>ホゼン</t>
    </rPh>
    <rPh sb="63" eb="64">
      <t>スミ</t>
    </rPh>
    <rPh sb="67" eb="69">
      <t>カクホ</t>
    </rPh>
    <rPh sb="75" eb="77">
      <t>ヒツヨウ</t>
    </rPh>
    <rPh sb="78" eb="80">
      <t>ジギョウ</t>
    </rPh>
    <rPh sb="88" eb="90">
      <t>ドクリツ</t>
    </rPh>
    <rPh sb="90" eb="92">
      <t>サイサン</t>
    </rPh>
    <rPh sb="93" eb="95">
      <t>メザ</t>
    </rPh>
    <rPh sb="96" eb="97">
      <t>ウエ</t>
    </rPh>
    <rPh sb="99" eb="101">
      <t>イッパン</t>
    </rPh>
    <rPh sb="101" eb="103">
      <t>カイケイ</t>
    </rPh>
    <rPh sb="103" eb="105">
      <t>クリイレ</t>
    </rPh>
    <rPh sb="105" eb="106">
      <t>キン</t>
    </rPh>
    <rPh sb="107" eb="109">
      <t>キジュン</t>
    </rPh>
    <rPh sb="109" eb="110">
      <t>ガイ</t>
    </rPh>
    <rPh sb="112" eb="115">
      <t>イゾンド</t>
    </rPh>
    <rPh sb="116" eb="117">
      <t>タ</t>
    </rPh>
    <rPh sb="117" eb="119">
      <t>ジギョウ</t>
    </rPh>
    <rPh sb="120" eb="121">
      <t>クラ</t>
    </rPh>
    <rPh sb="123" eb="124">
      <t>タカ</t>
    </rPh>
    <rPh sb="125" eb="126">
      <t>テン</t>
    </rPh>
    <rPh sb="127" eb="128">
      <t>オオ</t>
    </rPh>
    <rPh sb="130" eb="132">
      <t>カダイ</t>
    </rPh>
    <rPh sb="143" eb="145">
      <t>ジギョウ</t>
    </rPh>
    <rPh sb="146" eb="149">
      <t>コウキョウセイ</t>
    </rPh>
    <rPh sb="150" eb="153">
      <t>ケイゾクセイ</t>
    </rPh>
    <rPh sb="154" eb="156">
      <t>タンポ</t>
    </rPh>
    <rPh sb="161" eb="163">
      <t>ジュウヨウ</t>
    </rPh>
    <rPh sb="167" eb="170">
      <t>ゲスイドウ</t>
    </rPh>
    <rPh sb="170" eb="173">
      <t>シヨウリョウ</t>
    </rPh>
    <rPh sb="174" eb="176">
      <t>カイテイ</t>
    </rPh>
    <rPh sb="177" eb="178">
      <t>フク</t>
    </rPh>
    <rPh sb="180" eb="183">
      <t>ケイカクテキ</t>
    </rPh>
    <rPh sb="185" eb="188">
      <t>コウリツテキ</t>
    </rPh>
    <rPh sb="189" eb="191">
      <t>ケイエイ</t>
    </rPh>
    <rPh sb="192" eb="193">
      <t>ツト</t>
    </rPh>
    <rPh sb="200" eb="202">
      <t>ヘイセイ</t>
    </rPh>
    <rPh sb="204" eb="206">
      <t>ネンド</t>
    </rPh>
    <rPh sb="207" eb="208">
      <t>ム</t>
    </rPh>
    <rPh sb="210" eb="212">
      <t>ケイエイ</t>
    </rPh>
    <rPh sb="212" eb="214">
      <t>センリャク</t>
    </rPh>
    <rPh sb="214" eb="216">
      <t>サクテイ</t>
    </rPh>
    <rPh sb="217" eb="218">
      <t>ト</t>
    </rPh>
    <rPh sb="219" eb="220">
      <t>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</si>
</sst>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22" fillId="0" borderId="6" xfId="0" applyFont="1" applyFill="1" applyBorder="1" applyAlignment="1" applyProtection="1">
      <alignment horizontal="left" vertical="top" wrapText="1"/>
      <protection locked="0"/>
    </xf>
    <xf numFmtId="0" fontId="22" fillId="0" borderId="0" xfId="0" applyFont="1" applyFill="1" applyBorder="1" applyAlignment="1" applyProtection="1">
      <alignment horizontal="left" vertical="top" wrapText="1"/>
      <protection locked="0"/>
    </xf>
    <xf numFmtId="0" fontId="22" fillId="0" borderId="7" xfId="0" applyFont="1" applyFill="1" applyBorder="1" applyAlignment="1" applyProtection="1">
      <alignment horizontal="left" vertical="top" wrapText="1"/>
      <protection locked="0"/>
    </xf>
    <xf numFmtId="0" fontId="22" fillId="0" borderId="8" xfId="0" applyFont="1" applyFill="1" applyBorder="1" applyAlignment="1" applyProtection="1">
      <alignment horizontal="left" vertical="top" wrapText="1"/>
      <protection locked="0"/>
    </xf>
    <xf numFmtId="0" fontId="22" fillId="0" borderId="1" xfId="0" applyFont="1" applyFill="1" applyBorder="1" applyAlignment="1" applyProtection="1">
      <alignment horizontal="left" vertical="top" wrapText="1"/>
      <protection locked="0"/>
    </xf>
    <xf numFmtId="0" fontId="22" fillId="0" borderId="9" xfId="0" applyFont="1" applyFill="1" applyBorder="1" applyAlignment="1" applyProtection="1">
      <alignment horizontal="left" vertical="top" wrapText="1"/>
      <protection locked="0"/>
    </xf>
    <xf numFmtId="0" fontId="3" fillId="0" borderId="0" xfId="0" applyFont="1" applyBorder="1" applyAlignment="1">
      <alignment horizontal="center" vertical="center"/>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34080768"/>
        <c:axId val="134979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34080768"/>
        <c:axId val="134979968"/>
      </c:lineChart>
      <c:dateAx>
        <c:axId val="134080768"/>
        <c:scaling>
          <c:orientation val="minMax"/>
        </c:scaling>
        <c:delete val="1"/>
        <c:axPos val="b"/>
        <c:numFmt formatCode="ge" sourceLinked="1"/>
        <c:majorTickMark val="none"/>
        <c:minorTickMark val="none"/>
        <c:tickLblPos val="none"/>
        <c:crossAx val="134979968"/>
        <c:crosses val="autoZero"/>
        <c:auto val="1"/>
        <c:lblOffset val="100"/>
        <c:baseTimeUnit val="years"/>
      </c:dateAx>
      <c:valAx>
        <c:axId val="134979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4080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35895680"/>
        <c:axId val="135910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60.03</c:v>
                </c:pt>
                <c:pt idx="1">
                  <c:v>61.93</c:v>
                </c:pt>
                <c:pt idx="2">
                  <c:v>58.06</c:v>
                </c:pt>
                <c:pt idx="3">
                  <c:v>59.08</c:v>
                </c:pt>
                <c:pt idx="4">
                  <c:v>58.25</c:v>
                </c:pt>
              </c:numCache>
            </c:numRef>
          </c:val>
          <c:smooth val="0"/>
        </c:ser>
        <c:dLbls>
          <c:showLegendKey val="0"/>
          <c:showVal val="0"/>
          <c:showCatName val="0"/>
          <c:showSerName val="0"/>
          <c:showPercent val="0"/>
          <c:showBubbleSize val="0"/>
        </c:dLbls>
        <c:marker val="1"/>
        <c:smooth val="0"/>
        <c:axId val="135895680"/>
        <c:axId val="135910144"/>
      </c:lineChart>
      <c:dateAx>
        <c:axId val="135895680"/>
        <c:scaling>
          <c:orientation val="minMax"/>
        </c:scaling>
        <c:delete val="1"/>
        <c:axPos val="b"/>
        <c:numFmt formatCode="ge" sourceLinked="1"/>
        <c:majorTickMark val="none"/>
        <c:minorTickMark val="none"/>
        <c:tickLblPos val="none"/>
        <c:crossAx val="135910144"/>
        <c:crosses val="autoZero"/>
        <c:auto val="1"/>
        <c:lblOffset val="100"/>
        <c:baseTimeUnit val="years"/>
      </c:dateAx>
      <c:valAx>
        <c:axId val="135910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895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135969024"/>
        <c:axId val="1360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76.8</c:v>
                </c:pt>
                <c:pt idx="1">
                  <c:v>77.25</c:v>
                </c:pt>
                <c:pt idx="2">
                  <c:v>75.790000000000006</c:v>
                </c:pt>
                <c:pt idx="3">
                  <c:v>77.12</c:v>
                </c:pt>
                <c:pt idx="4">
                  <c:v>68.150000000000006</c:v>
                </c:pt>
              </c:numCache>
            </c:numRef>
          </c:val>
          <c:smooth val="0"/>
        </c:ser>
        <c:dLbls>
          <c:showLegendKey val="0"/>
          <c:showVal val="0"/>
          <c:showCatName val="0"/>
          <c:showSerName val="0"/>
          <c:showPercent val="0"/>
          <c:showBubbleSize val="0"/>
        </c:dLbls>
        <c:marker val="1"/>
        <c:smooth val="0"/>
        <c:axId val="135969024"/>
        <c:axId val="136069504"/>
      </c:lineChart>
      <c:dateAx>
        <c:axId val="135969024"/>
        <c:scaling>
          <c:orientation val="minMax"/>
        </c:scaling>
        <c:delete val="1"/>
        <c:axPos val="b"/>
        <c:numFmt formatCode="ge" sourceLinked="1"/>
        <c:majorTickMark val="none"/>
        <c:minorTickMark val="none"/>
        <c:tickLblPos val="none"/>
        <c:crossAx val="136069504"/>
        <c:crosses val="autoZero"/>
        <c:auto val="1"/>
        <c:lblOffset val="100"/>
        <c:baseTimeUnit val="years"/>
      </c:dateAx>
      <c:valAx>
        <c:axId val="136069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969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217.87</c:v>
                </c:pt>
                <c:pt idx="1">
                  <c:v>132.08000000000001</c:v>
                </c:pt>
                <c:pt idx="2">
                  <c:v>114.88</c:v>
                </c:pt>
                <c:pt idx="3">
                  <c:v>132.88999999999999</c:v>
                </c:pt>
                <c:pt idx="4">
                  <c:v>129.13</c:v>
                </c:pt>
              </c:numCache>
            </c:numRef>
          </c:val>
        </c:ser>
        <c:dLbls>
          <c:showLegendKey val="0"/>
          <c:showVal val="0"/>
          <c:showCatName val="0"/>
          <c:showSerName val="0"/>
          <c:showPercent val="0"/>
          <c:showBubbleSize val="0"/>
        </c:dLbls>
        <c:gapWidth val="150"/>
        <c:axId val="135255936"/>
        <c:axId val="135286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101.13</c:v>
                </c:pt>
                <c:pt idx="1">
                  <c:v>97.09</c:v>
                </c:pt>
                <c:pt idx="2">
                  <c:v>89.7</c:v>
                </c:pt>
                <c:pt idx="3">
                  <c:v>90.66</c:v>
                </c:pt>
                <c:pt idx="4">
                  <c:v>89.69</c:v>
                </c:pt>
              </c:numCache>
            </c:numRef>
          </c:val>
          <c:smooth val="0"/>
        </c:ser>
        <c:dLbls>
          <c:showLegendKey val="0"/>
          <c:showVal val="0"/>
          <c:showCatName val="0"/>
          <c:showSerName val="0"/>
          <c:showPercent val="0"/>
          <c:showBubbleSize val="0"/>
        </c:dLbls>
        <c:marker val="1"/>
        <c:smooth val="0"/>
        <c:axId val="135255936"/>
        <c:axId val="135286784"/>
      </c:lineChart>
      <c:dateAx>
        <c:axId val="135255936"/>
        <c:scaling>
          <c:orientation val="minMax"/>
        </c:scaling>
        <c:delete val="1"/>
        <c:axPos val="b"/>
        <c:numFmt formatCode="ge" sourceLinked="1"/>
        <c:majorTickMark val="none"/>
        <c:minorTickMark val="none"/>
        <c:tickLblPos val="none"/>
        <c:crossAx val="135286784"/>
        <c:crosses val="autoZero"/>
        <c:auto val="1"/>
        <c:lblOffset val="100"/>
        <c:baseTimeUnit val="years"/>
      </c:dateAx>
      <c:valAx>
        <c:axId val="135286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255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8.48</c:v>
                </c:pt>
                <c:pt idx="1">
                  <c:v>10.25</c:v>
                </c:pt>
                <c:pt idx="2">
                  <c:v>12.23</c:v>
                </c:pt>
                <c:pt idx="3">
                  <c:v>14.62</c:v>
                </c:pt>
                <c:pt idx="4">
                  <c:v>16.579999999999998</c:v>
                </c:pt>
              </c:numCache>
            </c:numRef>
          </c:val>
        </c:ser>
        <c:dLbls>
          <c:showLegendKey val="0"/>
          <c:showVal val="0"/>
          <c:showCatName val="0"/>
          <c:showSerName val="0"/>
          <c:showPercent val="0"/>
          <c:showBubbleSize val="0"/>
        </c:dLbls>
        <c:gapWidth val="150"/>
        <c:axId val="135443968"/>
        <c:axId val="135445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7.74</c:v>
                </c:pt>
                <c:pt idx="1">
                  <c:v>6.32</c:v>
                </c:pt>
                <c:pt idx="2">
                  <c:v>6.48</c:v>
                </c:pt>
                <c:pt idx="3">
                  <c:v>13.6</c:v>
                </c:pt>
                <c:pt idx="4">
                  <c:v>14.97</c:v>
                </c:pt>
              </c:numCache>
            </c:numRef>
          </c:val>
          <c:smooth val="0"/>
        </c:ser>
        <c:dLbls>
          <c:showLegendKey val="0"/>
          <c:showVal val="0"/>
          <c:showCatName val="0"/>
          <c:showSerName val="0"/>
          <c:showPercent val="0"/>
          <c:showBubbleSize val="0"/>
        </c:dLbls>
        <c:marker val="1"/>
        <c:smooth val="0"/>
        <c:axId val="135443968"/>
        <c:axId val="135445888"/>
      </c:lineChart>
      <c:dateAx>
        <c:axId val="135443968"/>
        <c:scaling>
          <c:orientation val="minMax"/>
        </c:scaling>
        <c:delete val="1"/>
        <c:axPos val="b"/>
        <c:numFmt formatCode="ge" sourceLinked="1"/>
        <c:majorTickMark val="none"/>
        <c:minorTickMark val="none"/>
        <c:tickLblPos val="none"/>
        <c:crossAx val="135445888"/>
        <c:crosses val="autoZero"/>
        <c:auto val="1"/>
        <c:lblOffset val="100"/>
        <c:baseTimeUnit val="years"/>
      </c:dateAx>
      <c:valAx>
        <c:axId val="135445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443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35472256"/>
        <c:axId val="135474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35472256"/>
        <c:axId val="135474176"/>
      </c:lineChart>
      <c:dateAx>
        <c:axId val="135472256"/>
        <c:scaling>
          <c:orientation val="minMax"/>
        </c:scaling>
        <c:delete val="1"/>
        <c:axPos val="b"/>
        <c:numFmt formatCode="ge" sourceLinked="1"/>
        <c:majorTickMark val="none"/>
        <c:minorTickMark val="none"/>
        <c:tickLblPos val="none"/>
        <c:crossAx val="135474176"/>
        <c:crosses val="autoZero"/>
        <c:auto val="1"/>
        <c:lblOffset val="100"/>
        <c:baseTimeUnit val="years"/>
      </c:dateAx>
      <c:valAx>
        <c:axId val="135474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472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35512832"/>
        <c:axId val="135514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121.33</c:v>
                </c:pt>
                <c:pt idx="1">
                  <c:v>42.06</c:v>
                </c:pt>
                <c:pt idx="2">
                  <c:v>76.069999999999993</c:v>
                </c:pt>
                <c:pt idx="3">
                  <c:v>91.1</c:v>
                </c:pt>
                <c:pt idx="4">
                  <c:v>124.89</c:v>
                </c:pt>
              </c:numCache>
            </c:numRef>
          </c:val>
          <c:smooth val="0"/>
        </c:ser>
        <c:dLbls>
          <c:showLegendKey val="0"/>
          <c:showVal val="0"/>
          <c:showCatName val="0"/>
          <c:showSerName val="0"/>
          <c:showPercent val="0"/>
          <c:showBubbleSize val="0"/>
        </c:dLbls>
        <c:marker val="1"/>
        <c:smooth val="0"/>
        <c:axId val="135512832"/>
        <c:axId val="135514752"/>
      </c:lineChart>
      <c:dateAx>
        <c:axId val="135512832"/>
        <c:scaling>
          <c:orientation val="minMax"/>
        </c:scaling>
        <c:delete val="1"/>
        <c:axPos val="b"/>
        <c:numFmt formatCode="ge" sourceLinked="1"/>
        <c:majorTickMark val="none"/>
        <c:minorTickMark val="none"/>
        <c:tickLblPos val="none"/>
        <c:crossAx val="135514752"/>
        <c:crosses val="autoZero"/>
        <c:auto val="1"/>
        <c:lblOffset val="100"/>
        <c:baseTimeUnit val="years"/>
      </c:dateAx>
      <c:valAx>
        <c:axId val="135514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512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1826.07</c:v>
                </c:pt>
                <c:pt idx="1">
                  <c:v>1853.78</c:v>
                </c:pt>
                <c:pt idx="2">
                  <c:v>1768.96</c:v>
                </c:pt>
                <c:pt idx="3">
                  <c:v>812.78</c:v>
                </c:pt>
                <c:pt idx="4">
                  <c:v>916.49</c:v>
                </c:pt>
              </c:numCache>
            </c:numRef>
          </c:val>
        </c:ser>
        <c:dLbls>
          <c:showLegendKey val="0"/>
          <c:showVal val="0"/>
          <c:showCatName val="0"/>
          <c:showSerName val="0"/>
          <c:showPercent val="0"/>
          <c:showBubbleSize val="0"/>
        </c:dLbls>
        <c:gapWidth val="150"/>
        <c:axId val="135577984"/>
        <c:axId val="135579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378.53</c:v>
                </c:pt>
                <c:pt idx="1">
                  <c:v>701.64</c:v>
                </c:pt>
                <c:pt idx="2">
                  <c:v>377.59</c:v>
                </c:pt>
                <c:pt idx="3">
                  <c:v>247.48</c:v>
                </c:pt>
                <c:pt idx="4">
                  <c:v>221.76</c:v>
                </c:pt>
              </c:numCache>
            </c:numRef>
          </c:val>
          <c:smooth val="0"/>
        </c:ser>
        <c:dLbls>
          <c:showLegendKey val="0"/>
          <c:showVal val="0"/>
          <c:showCatName val="0"/>
          <c:showSerName val="0"/>
          <c:showPercent val="0"/>
          <c:showBubbleSize val="0"/>
        </c:dLbls>
        <c:marker val="1"/>
        <c:smooth val="0"/>
        <c:axId val="135577984"/>
        <c:axId val="135579904"/>
      </c:lineChart>
      <c:dateAx>
        <c:axId val="135577984"/>
        <c:scaling>
          <c:orientation val="minMax"/>
        </c:scaling>
        <c:delete val="1"/>
        <c:axPos val="b"/>
        <c:numFmt formatCode="ge" sourceLinked="1"/>
        <c:majorTickMark val="none"/>
        <c:minorTickMark val="none"/>
        <c:tickLblPos val="none"/>
        <c:crossAx val="135579904"/>
        <c:crosses val="autoZero"/>
        <c:auto val="1"/>
        <c:lblOffset val="100"/>
        <c:baseTimeUnit val="years"/>
      </c:dateAx>
      <c:valAx>
        <c:axId val="135579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577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1944.95</c:v>
                </c:pt>
                <c:pt idx="1">
                  <c:v>1614.18</c:v>
                </c:pt>
                <c:pt idx="2">
                  <c:v>1608.41</c:v>
                </c:pt>
                <c:pt idx="3" formatCode="#,##0.00;&quot;△&quot;#,##0.00">
                  <c:v>0</c:v>
                </c:pt>
                <c:pt idx="4">
                  <c:v>266.35000000000002</c:v>
                </c:pt>
              </c:numCache>
            </c:numRef>
          </c:val>
        </c:ser>
        <c:dLbls>
          <c:showLegendKey val="0"/>
          <c:showVal val="0"/>
          <c:showCatName val="0"/>
          <c:showSerName val="0"/>
          <c:showPercent val="0"/>
          <c:showBubbleSize val="0"/>
        </c:dLbls>
        <c:gapWidth val="150"/>
        <c:axId val="135712768"/>
        <c:axId val="135714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421.01</c:v>
                </c:pt>
                <c:pt idx="1">
                  <c:v>430.64</c:v>
                </c:pt>
                <c:pt idx="2">
                  <c:v>446.63</c:v>
                </c:pt>
                <c:pt idx="3">
                  <c:v>416.91</c:v>
                </c:pt>
                <c:pt idx="4">
                  <c:v>392.19</c:v>
                </c:pt>
              </c:numCache>
            </c:numRef>
          </c:val>
          <c:smooth val="0"/>
        </c:ser>
        <c:dLbls>
          <c:showLegendKey val="0"/>
          <c:showVal val="0"/>
          <c:showCatName val="0"/>
          <c:showSerName val="0"/>
          <c:showPercent val="0"/>
          <c:showBubbleSize val="0"/>
        </c:dLbls>
        <c:marker val="1"/>
        <c:smooth val="0"/>
        <c:axId val="135712768"/>
        <c:axId val="135714688"/>
      </c:lineChart>
      <c:dateAx>
        <c:axId val="135712768"/>
        <c:scaling>
          <c:orientation val="minMax"/>
        </c:scaling>
        <c:delete val="1"/>
        <c:axPos val="b"/>
        <c:numFmt formatCode="ge" sourceLinked="1"/>
        <c:majorTickMark val="none"/>
        <c:minorTickMark val="none"/>
        <c:tickLblPos val="none"/>
        <c:crossAx val="135714688"/>
        <c:crosses val="autoZero"/>
        <c:auto val="1"/>
        <c:lblOffset val="100"/>
        <c:baseTimeUnit val="years"/>
      </c:dateAx>
      <c:valAx>
        <c:axId val="135714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712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17.170000000000002</c:v>
                </c:pt>
                <c:pt idx="1">
                  <c:v>18.37</c:v>
                </c:pt>
                <c:pt idx="2">
                  <c:v>17.690000000000001</c:v>
                </c:pt>
                <c:pt idx="3">
                  <c:v>25.77</c:v>
                </c:pt>
                <c:pt idx="4">
                  <c:v>26.85</c:v>
                </c:pt>
              </c:numCache>
            </c:numRef>
          </c:val>
        </c:ser>
        <c:dLbls>
          <c:showLegendKey val="0"/>
          <c:showVal val="0"/>
          <c:showCatName val="0"/>
          <c:showSerName val="0"/>
          <c:showPercent val="0"/>
          <c:showBubbleSize val="0"/>
        </c:dLbls>
        <c:gapWidth val="150"/>
        <c:axId val="135724416"/>
        <c:axId val="135759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58.98</c:v>
                </c:pt>
                <c:pt idx="1">
                  <c:v>58.78</c:v>
                </c:pt>
                <c:pt idx="2">
                  <c:v>58.53</c:v>
                </c:pt>
                <c:pt idx="3">
                  <c:v>57.93</c:v>
                </c:pt>
                <c:pt idx="4">
                  <c:v>57.03</c:v>
                </c:pt>
              </c:numCache>
            </c:numRef>
          </c:val>
          <c:smooth val="0"/>
        </c:ser>
        <c:dLbls>
          <c:showLegendKey val="0"/>
          <c:showVal val="0"/>
          <c:showCatName val="0"/>
          <c:showSerName val="0"/>
          <c:showPercent val="0"/>
          <c:showBubbleSize val="0"/>
        </c:dLbls>
        <c:marker val="1"/>
        <c:smooth val="0"/>
        <c:axId val="135724416"/>
        <c:axId val="135759360"/>
      </c:lineChart>
      <c:dateAx>
        <c:axId val="135724416"/>
        <c:scaling>
          <c:orientation val="minMax"/>
        </c:scaling>
        <c:delete val="1"/>
        <c:axPos val="b"/>
        <c:numFmt formatCode="ge" sourceLinked="1"/>
        <c:majorTickMark val="none"/>
        <c:minorTickMark val="none"/>
        <c:tickLblPos val="none"/>
        <c:crossAx val="135759360"/>
        <c:crosses val="autoZero"/>
        <c:auto val="1"/>
        <c:lblOffset val="100"/>
        <c:baseTimeUnit val="years"/>
      </c:dateAx>
      <c:valAx>
        <c:axId val="135759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724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588.05999999999995</c:v>
                </c:pt>
                <c:pt idx="1">
                  <c:v>549.86</c:v>
                </c:pt>
                <c:pt idx="2">
                  <c:v>570.85</c:v>
                </c:pt>
                <c:pt idx="3">
                  <c:v>391.9</c:v>
                </c:pt>
                <c:pt idx="4">
                  <c:v>376.14</c:v>
                </c:pt>
              </c:numCache>
            </c:numRef>
          </c:val>
        </c:ser>
        <c:dLbls>
          <c:showLegendKey val="0"/>
          <c:showVal val="0"/>
          <c:showCatName val="0"/>
          <c:showSerName val="0"/>
          <c:showPercent val="0"/>
          <c:showBubbleSize val="0"/>
        </c:dLbls>
        <c:gapWidth val="150"/>
        <c:axId val="135805952"/>
        <c:axId val="135840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253.84</c:v>
                </c:pt>
                <c:pt idx="1">
                  <c:v>257.02999999999997</c:v>
                </c:pt>
                <c:pt idx="2">
                  <c:v>266.57</c:v>
                </c:pt>
                <c:pt idx="3">
                  <c:v>276.93</c:v>
                </c:pt>
                <c:pt idx="4">
                  <c:v>283.73</c:v>
                </c:pt>
              </c:numCache>
            </c:numRef>
          </c:val>
          <c:smooth val="0"/>
        </c:ser>
        <c:dLbls>
          <c:showLegendKey val="0"/>
          <c:showVal val="0"/>
          <c:showCatName val="0"/>
          <c:showSerName val="0"/>
          <c:showPercent val="0"/>
          <c:showBubbleSize val="0"/>
        </c:dLbls>
        <c:marker val="1"/>
        <c:smooth val="0"/>
        <c:axId val="135805952"/>
        <c:axId val="135840896"/>
      </c:lineChart>
      <c:dateAx>
        <c:axId val="135805952"/>
        <c:scaling>
          <c:orientation val="minMax"/>
        </c:scaling>
        <c:delete val="1"/>
        <c:axPos val="b"/>
        <c:numFmt formatCode="ge" sourceLinked="1"/>
        <c:majorTickMark val="none"/>
        <c:minorTickMark val="none"/>
        <c:tickLblPos val="none"/>
        <c:crossAx val="135840896"/>
        <c:crosses val="autoZero"/>
        <c:auto val="1"/>
        <c:lblOffset val="100"/>
        <c:baseTimeUnit val="years"/>
      </c:dateAx>
      <c:valAx>
        <c:axId val="135840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805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【85.56】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【200.94】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【160.95】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【345.93】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【74.35】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【58.84】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【272.79】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【59.44】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【16.91】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群馬県　太田市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法適用</v>
      </c>
      <c r="C8" s="46"/>
      <c r="D8" s="46"/>
      <c r="E8" s="46"/>
      <c r="F8" s="46"/>
      <c r="G8" s="46"/>
      <c r="H8" s="46"/>
      <c r="I8" s="46" t="str">
        <f>データ!J6</f>
        <v>下水道事業</v>
      </c>
      <c r="J8" s="46"/>
      <c r="K8" s="46"/>
      <c r="L8" s="46"/>
      <c r="M8" s="46"/>
      <c r="N8" s="46"/>
      <c r="O8" s="46"/>
      <c r="P8" s="46" t="str">
        <f>データ!K6</f>
        <v>特定地域生活排水処理</v>
      </c>
      <c r="Q8" s="46"/>
      <c r="R8" s="46"/>
      <c r="S8" s="46"/>
      <c r="T8" s="46"/>
      <c r="U8" s="46"/>
      <c r="V8" s="46"/>
      <c r="W8" s="46" t="str">
        <f>データ!L6</f>
        <v>K3</v>
      </c>
      <c r="X8" s="46"/>
      <c r="Y8" s="46"/>
      <c r="Z8" s="46"/>
      <c r="AA8" s="46"/>
      <c r="AB8" s="46"/>
      <c r="AC8" s="46"/>
      <c r="AD8" s="3"/>
      <c r="AE8" s="3"/>
      <c r="AF8" s="3"/>
      <c r="AG8" s="3"/>
      <c r="AH8" s="3"/>
      <c r="AI8" s="3"/>
      <c r="AJ8" s="3"/>
      <c r="AK8" s="3"/>
      <c r="AL8" s="47">
        <f>データ!R6</f>
        <v>222897</v>
      </c>
      <c r="AM8" s="47"/>
      <c r="AN8" s="47"/>
      <c r="AO8" s="47"/>
      <c r="AP8" s="47"/>
      <c r="AQ8" s="47"/>
      <c r="AR8" s="47"/>
      <c r="AS8" s="47"/>
      <c r="AT8" s="43">
        <f>データ!S6</f>
        <v>175.54</v>
      </c>
      <c r="AU8" s="43"/>
      <c r="AV8" s="43"/>
      <c r="AW8" s="43"/>
      <c r="AX8" s="43"/>
      <c r="AY8" s="43"/>
      <c r="AZ8" s="43"/>
      <c r="BA8" s="43"/>
      <c r="BB8" s="43">
        <f>データ!T6</f>
        <v>1269.78</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f>データ!N6</f>
        <v>73.459999999999994</v>
      </c>
      <c r="J10" s="43"/>
      <c r="K10" s="43"/>
      <c r="L10" s="43"/>
      <c r="M10" s="43"/>
      <c r="N10" s="43"/>
      <c r="O10" s="43"/>
      <c r="P10" s="43">
        <f>データ!O6</f>
        <v>0.56000000000000005</v>
      </c>
      <c r="Q10" s="43"/>
      <c r="R10" s="43"/>
      <c r="S10" s="43"/>
      <c r="T10" s="43"/>
      <c r="U10" s="43"/>
      <c r="V10" s="43"/>
      <c r="W10" s="43">
        <f>データ!P6</f>
        <v>100</v>
      </c>
      <c r="X10" s="43"/>
      <c r="Y10" s="43"/>
      <c r="Z10" s="43"/>
      <c r="AA10" s="43"/>
      <c r="AB10" s="43"/>
      <c r="AC10" s="43"/>
      <c r="AD10" s="47">
        <f>データ!Q6</f>
        <v>2182</v>
      </c>
      <c r="AE10" s="47"/>
      <c r="AF10" s="47"/>
      <c r="AG10" s="47"/>
      <c r="AH10" s="47"/>
      <c r="AI10" s="47"/>
      <c r="AJ10" s="47"/>
      <c r="AK10" s="2"/>
      <c r="AL10" s="47">
        <f>データ!U6</f>
        <v>1260</v>
      </c>
      <c r="AM10" s="47"/>
      <c r="AN10" s="47"/>
      <c r="AO10" s="47"/>
      <c r="AP10" s="47"/>
      <c r="AQ10" s="47"/>
      <c r="AR10" s="47"/>
      <c r="AS10" s="47"/>
      <c r="AT10" s="43">
        <f>データ!V6</f>
        <v>6.47</v>
      </c>
      <c r="AU10" s="43"/>
      <c r="AV10" s="43"/>
      <c r="AW10" s="43"/>
      <c r="AX10" s="43"/>
      <c r="AY10" s="43"/>
      <c r="AZ10" s="43"/>
      <c r="BA10" s="43"/>
      <c r="BB10" s="43">
        <f>データ!W6</f>
        <v>194.74</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107</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3" t="s">
        <v>108</v>
      </c>
      <c r="BM47" s="74"/>
      <c r="BN47" s="74"/>
      <c r="BO47" s="74"/>
      <c r="BP47" s="74"/>
      <c r="BQ47" s="74"/>
      <c r="BR47" s="74"/>
      <c r="BS47" s="74"/>
      <c r="BT47" s="74"/>
      <c r="BU47" s="74"/>
      <c r="BV47" s="74"/>
      <c r="BW47" s="74"/>
      <c r="BX47" s="74"/>
      <c r="BY47" s="74"/>
      <c r="BZ47" s="75"/>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3"/>
      <c r="BM48" s="74"/>
      <c r="BN48" s="74"/>
      <c r="BO48" s="74"/>
      <c r="BP48" s="74"/>
      <c r="BQ48" s="74"/>
      <c r="BR48" s="74"/>
      <c r="BS48" s="74"/>
      <c r="BT48" s="74"/>
      <c r="BU48" s="74"/>
      <c r="BV48" s="74"/>
      <c r="BW48" s="74"/>
      <c r="BX48" s="74"/>
      <c r="BY48" s="74"/>
      <c r="BZ48" s="75"/>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3"/>
      <c r="BM49" s="74"/>
      <c r="BN49" s="74"/>
      <c r="BO49" s="74"/>
      <c r="BP49" s="74"/>
      <c r="BQ49" s="74"/>
      <c r="BR49" s="74"/>
      <c r="BS49" s="74"/>
      <c r="BT49" s="74"/>
      <c r="BU49" s="74"/>
      <c r="BV49" s="74"/>
      <c r="BW49" s="74"/>
      <c r="BX49" s="74"/>
      <c r="BY49" s="74"/>
      <c r="BZ49" s="75"/>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3"/>
      <c r="BM50" s="74"/>
      <c r="BN50" s="74"/>
      <c r="BO50" s="74"/>
      <c r="BP50" s="74"/>
      <c r="BQ50" s="74"/>
      <c r="BR50" s="74"/>
      <c r="BS50" s="74"/>
      <c r="BT50" s="74"/>
      <c r="BU50" s="74"/>
      <c r="BV50" s="74"/>
      <c r="BW50" s="74"/>
      <c r="BX50" s="74"/>
      <c r="BY50" s="74"/>
      <c r="BZ50" s="75"/>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3"/>
      <c r="BM51" s="74"/>
      <c r="BN51" s="74"/>
      <c r="BO51" s="74"/>
      <c r="BP51" s="74"/>
      <c r="BQ51" s="74"/>
      <c r="BR51" s="74"/>
      <c r="BS51" s="74"/>
      <c r="BT51" s="74"/>
      <c r="BU51" s="74"/>
      <c r="BV51" s="74"/>
      <c r="BW51" s="74"/>
      <c r="BX51" s="74"/>
      <c r="BY51" s="74"/>
      <c r="BZ51" s="75"/>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3"/>
      <c r="BM52" s="74"/>
      <c r="BN52" s="74"/>
      <c r="BO52" s="74"/>
      <c r="BP52" s="74"/>
      <c r="BQ52" s="74"/>
      <c r="BR52" s="74"/>
      <c r="BS52" s="74"/>
      <c r="BT52" s="74"/>
      <c r="BU52" s="74"/>
      <c r="BV52" s="74"/>
      <c r="BW52" s="74"/>
      <c r="BX52" s="74"/>
      <c r="BY52" s="74"/>
      <c r="BZ52" s="75"/>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3"/>
      <c r="BM53" s="74"/>
      <c r="BN53" s="74"/>
      <c r="BO53" s="74"/>
      <c r="BP53" s="74"/>
      <c r="BQ53" s="74"/>
      <c r="BR53" s="74"/>
      <c r="BS53" s="74"/>
      <c r="BT53" s="74"/>
      <c r="BU53" s="74"/>
      <c r="BV53" s="74"/>
      <c r="BW53" s="74"/>
      <c r="BX53" s="74"/>
      <c r="BY53" s="74"/>
      <c r="BZ53" s="75"/>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3"/>
      <c r="BM54" s="74"/>
      <c r="BN54" s="74"/>
      <c r="BO54" s="74"/>
      <c r="BP54" s="74"/>
      <c r="BQ54" s="74"/>
      <c r="BR54" s="74"/>
      <c r="BS54" s="74"/>
      <c r="BT54" s="74"/>
      <c r="BU54" s="74"/>
      <c r="BV54" s="74"/>
      <c r="BW54" s="74"/>
      <c r="BX54" s="74"/>
      <c r="BY54" s="74"/>
      <c r="BZ54" s="75"/>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3"/>
      <c r="BM55" s="74"/>
      <c r="BN55" s="74"/>
      <c r="BO55" s="74"/>
      <c r="BP55" s="74"/>
      <c r="BQ55" s="74"/>
      <c r="BR55" s="74"/>
      <c r="BS55" s="74"/>
      <c r="BT55" s="74"/>
      <c r="BU55" s="74"/>
      <c r="BV55" s="74"/>
      <c r="BW55" s="74"/>
      <c r="BX55" s="74"/>
      <c r="BY55" s="74"/>
      <c r="BZ55" s="75"/>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73"/>
      <c r="BM56" s="74"/>
      <c r="BN56" s="74"/>
      <c r="BO56" s="74"/>
      <c r="BP56" s="74"/>
      <c r="BQ56" s="74"/>
      <c r="BR56" s="74"/>
      <c r="BS56" s="74"/>
      <c r="BT56" s="74"/>
      <c r="BU56" s="74"/>
      <c r="BV56" s="74"/>
      <c r="BW56" s="74"/>
      <c r="BX56" s="74"/>
      <c r="BY56" s="74"/>
      <c r="BZ56" s="75"/>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73"/>
      <c r="BM57" s="74"/>
      <c r="BN57" s="74"/>
      <c r="BO57" s="74"/>
      <c r="BP57" s="74"/>
      <c r="BQ57" s="74"/>
      <c r="BR57" s="74"/>
      <c r="BS57" s="74"/>
      <c r="BT57" s="74"/>
      <c r="BU57" s="74"/>
      <c r="BV57" s="74"/>
      <c r="BW57" s="74"/>
      <c r="BX57" s="74"/>
      <c r="BY57" s="74"/>
      <c r="BZ57" s="75"/>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3"/>
      <c r="BM58" s="74"/>
      <c r="BN58" s="74"/>
      <c r="BO58" s="74"/>
      <c r="BP58" s="74"/>
      <c r="BQ58" s="74"/>
      <c r="BR58" s="74"/>
      <c r="BS58" s="74"/>
      <c r="BT58" s="74"/>
      <c r="BU58" s="74"/>
      <c r="BV58" s="74"/>
      <c r="BW58" s="74"/>
      <c r="BX58" s="74"/>
      <c r="BY58" s="74"/>
      <c r="BZ58" s="75"/>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3"/>
      <c r="BM59" s="74"/>
      <c r="BN59" s="74"/>
      <c r="BO59" s="74"/>
      <c r="BP59" s="74"/>
      <c r="BQ59" s="74"/>
      <c r="BR59" s="74"/>
      <c r="BS59" s="74"/>
      <c r="BT59" s="74"/>
      <c r="BU59" s="74"/>
      <c r="BV59" s="74"/>
      <c r="BW59" s="74"/>
      <c r="BX59" s="74"/>
      <c r="BY59" s="74"/>
      <c r="BZ59" s="75"/>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3"/>
      <c r="BM60" s="74"/>
      <c r="BN60" s="74"/>
      <c r="BO60" s="74"/>
      <c r="BP60" s="74"/>
      <c r="BQ60" s="74"/>
      <c r="BR60" s="74"/>
      <c r="BS60" s="74"/>
      <c r="BT60" s="74"/>
      <c r="BU60" s="74"/>
      <c r="BV60" s="74"/>
      <c r="BW60" s="74"/>
      <c r="BX60" s="74"/>
      <c r="BY60" s="74"/>
      <c r="BZ60" s="75"/>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3"/>
      <c r="BM61" s="74"/>
      <c r="BN61" s="74"/>
      <c r="BO61" s="74"/>
      <c r="BP61" s="74"/>
      <c r="BQ61" s="74"/>
      <c r="BR61" s="74"/>
      <c r="BS61" s="74"/>
      <c r="BT61" s="74"/>
      <c r="BU61" s="74"/>
      <c r="BV61" s="74"/>
      <c r="BW61" s="74"/>
      <c r="BX61" s="74"/>
      <c r="BY61" s="74"/>
      <c r="BZ61" s="75"/>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3"/>
      <c r="BM62" s="74"/>
      <c r="BN62" s="74"/>
      <c r="BO62" s="74"/>
      <c r="BP62" s="74"/>
      <c r="BQ62" s="74"/>
      <c r="BR62" s="74"/>
      <c r="BS62" s="74"/>
      <c r="BT62" s="74"/>
      <c r="BU62" s="74"/>
      <c r="BV62" s="74"/>
      <c r="BW62" s="74"/>
      <c r="BX62" s="74"/>
      <c r="BY62" s="74"/>
      <c r="BZ62" s="75"/>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6"/>
      <c r="BM63" s="77"/>
      <c r="BN63" s="77"/>
      <c r="BO63" s="77"/>
      <c r="BP63" s="77"/>
      <c r="BQ63" s="77"/>
      <c r="BR63" s="77"/>
      <c r="BS63" s="77"/>
      <c r="BT63" s="77"/>
      <c r="BU63" s="77"/>
      <c r="BV63" s="77"/>
      <c r="BW63" s="77"/>
      <c r="BX63" s="77"/>
      <c r="BY63" s="77"/>
      <c r="BZ63" s="78"/>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3" t="s">
        <v>109</v>
      </c>
      <c r="BM66" s="74"/>
      <c r="BN66" s="74"/>
      <c r="BO66" s="74"/>
      <c r="BP66" s="74"/>
      <c r="BQ66" s="74"/>
      <c r="BR66" s="74"/>
      <c r="BS66" s="74"/>
      <c r="BT66" s="74"/>
      <c r="BU66" s="74"/>
      <c r="BV66" s="74"/>
      <c r="BW66" s="74"/>
      <c r="BX66" s="74"/>
      <c r="BY66" s="74"/>
      <c r="BZ66" s="75"/>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3"/>
      <c r="BM67" s="74"/>
      <c r="BN67" s="74"/>
      <c r="BO67" s="74"/>
      <c r="BP67" s="74"/>
      <c r="BQ67" s="74"/>
      <c r="BR67" s="74"/>
      <c r="BS67" s="74"/>
      <c r="BT67" s="74"/>
      <c r="BU67" s="74"/>
      <c r="BV67" s="74"/>
      <c r="BW67" s="74"/>
      <c r="BX67" s="74"/>
      <c r="BY67" s="74"/>
      <c r="BZ67" s="75"/>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3"/>
      <c r="BM68" s="74"/>
      <c r="BN68" s="74"/>
      <c r="BO68" s="74"/>
      <c r="BP68" s="74"/>
      <c r="BQ68" s="74"/>
      <c r="BR68" s="74"/>
      <c r="BS68" s="74"/>
      <c r="BT68" s="74"/>
      <c r="BU68" s="74"/>
      <c r="BV68" s="74"/>
      <c r="BW68" s="74"/>
      <c r="BX68" s="74"/>
      <c r="BY68" s="74"/>
      <c r="BZ68" s="75"/>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3"/>
      <c r="BM69" s="74"/>
      <c r="BN69" s="74"/>
      <c r="BO69" s="74"/>
      <c r="BP69" s="74"/>
      <c r="BQ69" s="74"/>
      <c r="BR69" s="74"/>
      <c r="BS69" s="74"/>
      <c r="BT69" s="74"/>
      <c r="BU69" s="74"/>
      <c r="BV69" s="74"/>
      <c r="BW69" s="74"/>
      <c r="BX69" s="74"/>
      <c r="BY69" s="74"/>
      <c r="BZ69" s="75"/>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3"/>
      <c r="BM70" s="74"/>
      <c r="BN70" s="74"/>
      <c r="BO70" s="74"/>
      <c r="BP70" s="74"/>
      <c r="BQ70" s="74"/>
      <c r="BR70" s="74"/>
      <c r="BS70" s="74"/>
      <c r="BT70" s="74"/>
      <c r="BU70" s="74"/>
      <c r="BV70" s="74"/>
      <c r="BW70" s="74"/>
      <c r="BX70" s="74"/>
      <c r="BY70" s="74"/>
      <c r="BZ70" s="75"/>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3"/>
      <c r="BM71" s="74"/>
      <c r="BN71" s="74"/>
      <c r="BO71" s="74"/>
      <c r="BP71" s="74"/>
      <c r="BQ71" s="74"/>
      <c r="BR71" s="74"/>
      <c r="BS71" s="74"/>
      <c r="BT71" s="74"/>
      <c r="BU71" s="74"/>
      <c r="BV71" s="74"/>
      <c r="BW71" s="74"/>
      <c r="BX71" s="74"/>
      <c r="BY71" s="74"/>
      <c r="BZ71" s="75"/>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3"/>
      <c r="BM72" s="74"/>
      <c r="BN72" s="74"/>
      <c r="BO72" s="74"/>
      <c r="BP72" s="74"/>
      <c r="BQ72" s="74"/>
      <c r="BR72" s="74"/>
      <c r="BS72" s="74"/>
      <c r="BT72" s="74"/>
      <c r="BU72" s="74"/>
      <c r="BV72" s="74"/>
      <c r="BW72" s="74"/>
      <c r="BX72" s="74"/>
      <c r="BY72" s="74"/>
      <c r="BZ72" s="75"/>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3"/>
      <c r="BM73" s="74"/>
      <c r="BN73" s="74"/>
      <c r="BO73" s="74"/>
      <c r="BP73" s="74"/>
      <c r="BQ73" s="74"/>
      <c r="BR73" s="74"/>
      <c r="BS73" s="74"/>
      <c r="BT73" s="74"/>
      <c r="BU73" s="74"/>
      <c r="BV73" s="74"/>
      <c r="BW73" s="74"/>
      <c r="BX73" s="74"/>
      <c r="BY73" s="74"/>
      <c r="BZ73" s="75"/>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3"/>
      <c r="BM74" s="74"/>
      <c r="BN74" s="74"/>
      <c r="BO74" s="74"/>
      <c r="BP74" s="74"/>
      <c r="BQ74" s="74"/>
      <c r="BR74" s="74"/>
      <c r="BS74" s="74"/>
      <c r="BT74" s="74"/>
      <c r="BU74" s="74"/>
      <c r="BV74" s="74"/>
      <c r="BW74" s="74"/>
      <c r="BX74" s="74"/>
      <c r="BY74" s="74"/>
      <c r="BZ74" s="75"/>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3"/>
      <c r="BM75" s="74"/>
      <c r="BN75" s="74"/>
      <c r="BO75" s="74"/>
      <c r="BP75" s="74"/>
      <c r="BQ75" s="74"/>
      <c r="BR75" s="74"/>
      <c r="BS75" s="74"/>
      <c r="BT75" s="74"/>
      <c r="BU75" s="74"/>
      <c r="BV75" s="74"/>
      <c r="BW75" s="74"/>
      <c r="BX75" s="74"/>
      <c r="BY75" s="74"/>
      <c r="BZ75" s="75"/>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3"/>
      <c r="BM76" s="74"/>
      <c r="BN76" s="74"/>
      <c r="BO76" s="74"/>
      <c r="BP76" s="74"/>
      <c r="BQ76" s="74"/>
      <c r="BR76" s="74"/>
      <c r="BS76" s="74"/>
      <c r="BT76" s="74"/>
      <c r="BU76" s="74"/>
      <c r="BV76" s="74"/>
      <c r="BW76" s="74"/>
      <c r="BX76" s="74"/>
      <c r="BY76" s="74"/>
      <c r="BZ76" s="75"/>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3"/>
      <c r="BM77" s="74"/>
      <c r="BN77" s="74"/>
      <c r="BO77" s="74"/>
      <c r="BP77" s="74"/>
      <c r="BQ77" s="74"/>
      <c r="BR77" s="74"/>
      <c r="BS77" s="74"/>
      <c r="BT77" s="74"/>
      <c r="BU77" s="74"/>
      <c r="BV77" s="74"/>
      <c r="BW77" s="74"/>
      <c r="BX77" s="74"/>
      <c r="BY77" s="74"/>
      <c r="BZ77" s="75"/>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3"/>
      <c r="BM78" s="74"/>
      <c r="BN78" s="74"/>
      <c r="BO78" s="74"/>
      <c r="BP78" s="74"/>
      <c r="BQ78" s="74"/>
      <c r="BR78" s="74"/>
      <c r="BS78" s="74"/>
      <c r="BT78" s="74"/>
      <c r="BU78" s="74"/>
      <c r="BV78" s="74"/>
      <c r="BW78" s="74"/>
      <c r="BX78" s="74"/>
      <c r="BY78" s="74"/>
      <c r="BZ78" s="75"/>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73"/>
      <c r="BM79" s="74"/>
      <c r="BN79" s="74"/>
      <c r="BO79" s="74"/>
      <c r="BP79" s="74"/>
      <c r="BQ79" s="74"/>
      <c r="BR79" s="74"/>
      <c r="BS79" s="74"/>
      <c r="BT79" s="74"/>
      <c r="BU79" s="74"/>
      <c r="BV79" s="74"/>
      <c r="BW79" s="74"/>
      <c r="BX79" s="74"/>
      <c r="BY79" s="74"/>
      <c r="BZ79" s="75"/>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73"/>
      <c r="BM80" s="74"/>
      <c r="BN80" s="74"/>
      <c r="BO80" s="74"/>
      <c r="BP80" s="74"/>
      <c r="BQ80" s="74"/>
      <c r="BR80" s="74"/>
      <c r="BS80" s="74"/>
      <c r="BT80" s="74"/>
      <c r="BU80" s="74"/>
      <c r="BV80" s="74"/>
      <c r="BW80" s="74"/>
      <c r="BX80" s="74"/>
      <c r="BY80" s="74"/>
      <c r="BZ80" s="75"/>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3"/>
      <c r="BM81" s="74"/>
      <c r="BN81" s="74"/>
      <c r="BO81" s="74"/>
      <c r="BP81" s="74"/>
      <c r="BQ81" s="74"/>
      <c r="BR81" s="74"/>
      <c r="BS81" s="74"/>
      <c r="BT81" s="74"/>
      <c r="BU81" s="74"/>
      <c r="BV81" s="74"/>
      <c r="BW81" s="74"/>
      <c r="BX81" s="74"/>
      <c r="BY81" s="74"/>
      <c r="BZ81" s="75"/>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6"/>
      <c r="BM82" s="77"/>
      <c r="BN82" s="77"/>
      <c r="BO82" s="77"/>
      <c r="BP82" s="77"/>
      <c r="BQ82" s="77"/>
      <c r="BR82" s="77"/>
      <c r="BS82" s="77"/>
      <c r="BT82" s="77"/>
      <c r="BU82" s="77"/>
      <c r="BV82" s="77"/>
      <c r="BW82" s="77"/>
      <c r="BX82" s="77"/>
      <c r="BY82" s="77"/>
      <c r="BZ82" s="78"/>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80" t="s">
        <v>51</v>
      </c>
      <c r="I3" s="81"/>
      <c r="J3" s="81"/>
      <c r="K3" s="81"/>
      <c r="L3" s="81"/>
      <c r="M3" s="81"/>
      <c r="N3" s="81"/>
      <c r="O3" s="81"/>
      <c r="P3" s="81"/>
      <c r="Q3" s="81"/>
      <c r="R3" s="81"/>
      <c r="S3" s="81"/>
      <c r="T3" s="81"/>
      <c r="U3" s="81"/>
      <c r="V3" s="81"/>
      <c r="W3" s="82"/>
      <c r="X3" s="86" t="s">
        <v>52</v>
      </c>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t="s">
        <v>53</v>
      </c>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row>
    <row r="4" spans="1:147">
      <c r="A4" s="26" t="s">
        <v>54</v>
      </c>
      <c r="B4" s="28"/>
      <c r="C4" s="28"/>
      <c r="D4" s="28"/>
      <c r="E4" s="28"/>
      <c r="F4" s="28"/>
      <c r="G4" s="28"/>
      <c r="H4" s="83"/>
      <c r="I4" s="84"/>
      <c r="J4" s="84"/>
      <c r="K4" s="84"/>
      <c r="L4" s="84"/>
      <c r="M4" s="84"/>
      <c r="N4" s="84"/>
      <c r="O4" s="84"/>
      <c r="P4" s="84"/>
      <c r="Q4" s="84"/>
      <c r="R4" s="84"/>
      <c r="S4" s="84"/>
      <c r="T4" s="84"/>
      <c r="U4" s="84"/>
      <c r="V4" s="84"/>
      <c r="W4" s="85"/>
      <c r="X4" s="79" t="s">
        <v>55</v>
      </c>
      <c r="Y4" s="79"/>
      <c r="Z4" s="79"/>
      <c r="AA4" s="79"/>
      <c r="AB4" s="79"/>
      <c r="AC4" s="79"/>
      <c r="AD4" s="79"/>
      <c r="AE4" s="79"/>
      <c r="AF4" s="79"/>
      <c r="AG4" s="79"/>
      <c r="AH4" s="79"/>
      <c r="AI4" s="79" t="s">
        <v>56</v>
      </c>
      <c r="AJ4" s="79"/>
      <c r="AK4" s="79"/>
      <c r="AL4" s="79"/>
      <c r="AM4" s="79"/>
      <c r="AN4" s="79"/>
      <c r="AO4" s="79"/>
      <c r="AP4" s="79"/>
      <c r="AQ4" s="79"/>
      <c r="AR4" s="79"/>
      <c r="AS4" s="79"/>
      <c r="AT4" s="79" t="s">
        <v>57</v>
      </c>
      <c r="AU4" s="79"/>
      <c r="AV4" s="79"/>
      <c r="AW4" s="79"/>
      <c r="AX4" s="79"/>
      <c r="AY4" s="79"/>
      <c r="AZ4" s="79"/>
      <c r="BA4" s="79"/>
      <c r="BB4" s="79"/>
      <c r="BC4" s="79"/>
      <c r="BD4" s="79"/>
      <c r="BE4" s="79" t="s">
        <v>58</v>
      </c>
      <c r="BF4" s="79"/>
      <c r="BG4" s="79"/>
      <c r="BH4" s="79"/>
      <c r="BI4" s="79"/>
      <c r="BJ4" s="79"/>
      <c r="BK4" s="79"/>
      <c r="BL4" s="79"/>
      <c r="BM4" s="79"/>
      <c r="BN4" s="79"/>
      <c r="BO4" s="79"/>
      <c r="BP4" s="79" t="s">
        <v>59</v>
      </c>
      <c r="BQ4" s="79"/>
      <c r="BR4" s="79"/>
      <c r="BS4" s="79"/>
      <c r="BT4" s="79"/>
      <c r="BU4" s="79"/>
      <c r="BV4" s="79"/>
      <c r="BW4" s="79"/>
      <c r="BX4" s="79"/>
      <c r="BY4" s="79"/>
      <c r="BZ4" s="79"/>
      <c r="CA4" s="79" t="s">
        <v>60</v>
      </c>
      <c r="CB4" s="79"/>
      <c r="CC4" s="79"/>
      <c r="CD4" s="79"/>
      <c r="CE4" s="79"/>
      <c r="CF4" s="79"/>
      <c r="CG4" s="79"/>
      <c r="CH4" s="79"/>
      <c r="CI4" s="79"/>
      <c r="CJ4" s="79"/>
      <c r="CK4" s="79"/>
      <c r="CL4" s="79" t="s">
        <v>61</v>
      </c>
      <c r="CM4" s="79"/>
      <c r="CN4" s="79"/>
      <c r="CO4" s="79"/>
      <c r="CP4" s="79"/>
      <c r="CQ4" s="79"/>
      <c r="CR4" s="79"/>
      <c r="CS4" s="79"/>
      <c r="CT4" s="79"/>
      <c r="CU4" s="79"/>
      <c r="CV4" s="79"/>
      <c r="CW4" s="79" t="s">
        <v>62</v>
      </c>
      <c r="CX4" s="79"/>
      <c r="CY4" s="79"/>
      <c r="CZ4" s="79"/>
      <c r="DA4" s="79"/>
      <c r="DB4" s="79"/>
      <c r="DC4" s="79"/>
      <c r="DD4" s="79"/>
      <c r="DE4" s="79"/>
      <c r="DF4" s="79"/>
      <c r="DG4" s="79"/>
      <c r="DH4" s="79" t="s">
        <v>63</v>
      </c>
      <c r="DI4" s="79"/>
      <c r="DJ4" s="79"/>
      <c r="DK4" s="79"/>
      <c r="DL4" s="79"/>
      <c r="DM4" s="79"/>
      <c r="DN4" s="79"/>
      <c r="DO4" s="79"/>
      <c r="DP4" s="79"/>
      <c r="DQ4" s="79"/>
      <c r="DR4" s="79"/>
      <c r="DS4" s="79" t="s">
        <v>64</v>
      </c>
      <c r="DT4" s="79"/>
      <c r="DU4" s="79"/>
      <c r="DV4" s="79"/>
      <c r="DW4" s="79"/>
      <c r="DX4" s="79"/>
      <c r="DY4" s="79"/>
      <c r="DZ4" s="79"/>
      <c r="EA4" s="79"/>
      <c r="EB4" s="79"/>
      <c r="EC4" s="79"/>
      <c r="ED4" s="79" t="s">
        <v>65</v>
      </c>
      <c r="EE4" s="79"/>
      <c r="EF4" s="79"/>
      <c r="EG4" s="79"/>
      <c r="EH4" s="79"/>
      <c r="EI4" s="79"/>
      <c r="EJ4" s="79"/>
      <c r="EK4" s="79"/>
      <c r="EL4" s="79"/>
      <c r="EM4" s="79"/>
      <c r="EN4" s="79"/>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2015</v>
      </c>
      <c r="C6" s="31">
        <f t="shared" ref="C6:W6" si="3">C7</f>
        <v>102059</v>
      </c>
      <c r="D6" s="31">
        <f t="shared" si="3"/>
        <v>46</v>
      </c>
      <c r="E6" s="31">
        <f t="shared" si="3"/>
        <v>18</v>
      </c>
      <c r="F6" s="31">
        <f t="shared" si="3"/>
        <v>0</v>
      </c>
      <c r="G6" s="31">
        <f t="shared" si="3"/>
        <v>0</v>
      </c>
      <c r="H6" s="31" t="str">
        <f t="shared" si="3"/>
        <v>群馬県　太田市</v>
      </c>
      <c r="I6" s="31" t="str">
        <f t="shared" si="3"/>
        <v>法適用</v>
      </c>
      <c r="J6" s="31" t="str">
        <f t="shared" si="3"/>
        <v>下水道事業</v>
      </c>
      <c r="K6" s="31" t="str">
        <f t="shared" si="3"/>
        <v>特定地域生活排水処理</v>
      </c>
      <c r="L6" s="31" t="str">
        <f t="shared" si="3"/>
        <v>K3</v>
      </c>
      <c r="M6" s="32" t="str">
        <f t="shared" si="3"/>
        <v>-</v>
      </c>
      <c r="N6" s="32">
        <f t="shared" si="3"/>
        <v>73.459999999999994</v>
      </c>
      <c r="O6" s="32">
        <f t="shared" si="3"/>
        <v>0.56000000000000005</v>
      </c>
      <c r="P6" s="32">
        <f t="shared" si="3"/>
        <v>100</v>
      </c>
      <c r="Q6" s="32">
        <f t="shared" si="3"/>
        <v>2182</v>
      </c>
      <c r="R6" s="32">
        <f t="shared" si="3"/>
        <v>222897</v>
      </c>
      <c r="S6" s="32">
        <f t="shared" si="3"/>
        <v>175.54</v>
      </c>
      <c r="T6" s="32">
        <f t="shared" si="3"/>
        <v>1269.78</v>
      </c>
      <c r="U6" s="32">
        <f t="shared" si="3"/>
        <v>1260</v>
      </c>
      <c r="V6" s="32">
        <f t="shared" si="3"/>
        <v>6.47</v>
      </c>
      <c r="W6" s="32">
        <f t="shared" si="3"/>
        <v>194.74</v>
      </c>
      <c r="X6" s="33">
        <f>IF(X7="",NA(),X7)</f>
        <v>217.87</v>
      </c>
      <c r="Y6" s="33">
        <f t="shared" ref="Y6:AG6" si="4">IF(Y7="",NA(),Y7)</f>
        <v>132.08000000000001</v>
      </c>
      <c r="Z6" s="33">
        <f t="shared" si="4"/>
        <v>114.88</v>
      </c>
      <c r="AA6" s="33">
        <f t="shared" si="4"/>
        <v>132.88999999999999</v>
      </c>
      <c r="AB6" s="33">
        <f t="shared" si="4"/>
        <v>129.13</v>
      </c>
      <c r="AC6" s="33">
        <f t="shared" si="4"/>
        <v>101.13</v>
      </c>
      <c r="AD6" s="33">
        <f t="shared" si="4"/>
        <v>97.09</v>
      </c>
      <c r="AE6" s="33">
        <f t="shared" si="4"/>
        <v>89.7</v>
      </c>
      <c r="AF6" s="33">
        <f t="shared" si="4"/>
        <v>90.66</v>
      </c>
      <c r="AG6" s="33">
        <f t="shared" si="4"/>
        <v>89.69</v>
      </c>
      <c r="AH6" s="32" t="str">
        <f>IF(AH7="","",IF(AH7="-","【-】","【"&amp;SUBSTITUTE(TEXT(AH7,"#,##0.00"),"-","△")&amp;"】"))</f>
        <v>【85.56】</v>
      </c>
      <c r="AI6" s="32">
        <f>IF(AI7="",NA(),AI7)</f>
        <v>0</v>
      </c>
      <c r="AJ6" s="32">
        <f t="shared" ref="AJ6:AR6" si="5">IF(AJ7="",NA(),AJ7)</f>
        <v>0</v>
      </c>
      <c r="AK6" s="32">
        <f t="shared" si="5"/>
        <v>0</v>
      </c>
      <c r="AL6" s="32">
        <f t="shared" si="5"/>
        <v>0</v>
      </c>
      <c r="AM6" s="32">
        <f t="shared" si="5"/>
        <v>0</v>
      </c>
      <c r="AN6" s="33">
        <f t="shared" si="5"/>
        <v>121.33</v>
      </c>
      <c r="AO6" s="33">
        <f t="shared" si="5"/>
        <v>42.06</v>
      </c>
      <c r="AP6" s="33">
        <f t="shared" si="5"/>
        <v>76.069999999999993</v>
      </c>
      <c r="AQ6" s="33">
        <f t="shared" si="5"/>
        <v>91.1</v>
      </c>
      <c r="AR6" s="33">
        <f t="shared" si="5"/>
        <v>124.89</v>
      </c>
      <c r="AS6" s="32" t="str">
        <f>IF(AS7="","",IF(AS7="-","【-】","【"&amp;SUBSTITUTE(TEXT(AS7,"#,##0.00"),"-","△")&amp;"】"))</f>
        <v>【200.94】</v>
      </c>
      <c r="AT6" s="33">
        <f>IF(AT7="",NA(),AT7)</f>
        <v>1826.07</v>
      </c>
      <c r="AU6" s="33">
        <f t="shared" ref="AU6:BC6" si="6">IF(AU7="",NA(),AU7)</f>
        <v>1853.78</v>
      </c>
      <c r="AV6" s="33">
        <f t="shared" si="6"/>
        <v>1768.96</v>
      </c>
      <c r="AW6" s="33">
        <f t="shared" si="6"/>
        <v>812.78</v>
      </c>
      <c r="AX6" s="33">
        <f t="shared" si="6"/>
        <v>916.49</v>
      </c>
      <c r="AY6" s="33">
        <f t="shared" si="6"/>
        <v>378.53</v>
      </c>
      <c r="AZ6" s="33">
        <f t="shared" si="6"/>
        <v>701.64</v>
      </c>
      <c r="BA6" s="33">
        <f t="shared" si="6"/>
        <v>377.59</v>
      </c>
      <c r="BB6" s="33">
        <f t="shared" si="6"/>
        <v>247.48</v>
      </c>
      <c r="BC6" s="33">
        <f t="shared" si="6"/>
        <v>221.76</v>
      </c>
      <c r="BD6" s="32" t="str">
        <f>IF(BD7="","",IF(BD7="-","【-】","【"&amp;SUBSTITUTE(TEXT(BD7,"#,##0.00"),"-","△")&amp;"】"))</f>
        <v>【160.95】</v>
      </c>
      <c r="BE6" s="33">
        <f>IF(BE7="",NA(),BE7)</f>
        <v>1944.95</v>
      </c>
      <c r="BF6" s="33">
        <f t="shared" ref="BF6:BN6" si="7">IF(BF7="",NA(),BF7)</f>
        <v>1614.18</v>
      </c>
      <c r="BG6" s="33">
        <f t="shared" si="7"/>
        <v>1608.41</v>
      </c>
      <c r="BH6" s="32">
        <f t="shared" si="7"/>
        <v>0</v>
      </c>
      <c r="BI6" s="33">
        <f t="shared" si="7"/>
        <v>266.35000000000002</v>
      </c>
      <c r="BJ6" s="33">
        <f t="shared" si="7"/>
        <v>421.01</v>
      </c>
      <c r="BK6" s="33">
        <f t="shared" si="7"/>
        <v>430.64</v>
      </c>
      <c r="BL6" s="33">
        <f t="shared" si="7"/>
        <v>446.63</v>
      </c>
      <c r="BM6" s="33">
        <f t="shared" si="7"/>
        <v>416.91</v>
      </c>
      <c r="BN6" s="33">
        <f t="shared" si="7"/>
        <v>392.19</v>
      </c>
      <c r="BO6" s="32" t="str">
        <f>IF(BO7="","",IF(BO7="-","【-】","【"&amp;SUBSTITUTE(TEXT(BO7,"#,##0.00"),"-","△")&amp;"】"))</f>
        <v>【345.93】</v>
      </c>
      <c r="BP6" s="33">
        <f>IF(BP7="",NA(),BP7)</f>
        <v>17.170000000000002</v>
      </c>
      <c r="BQ6" s="33">
        <f t="shared" ref="BQ6:BY6" si="8">IF(BQ7="",NA(),BQ7)</f>
        <v>18.37</v>
      </c>
      <c r="BR6" s="33">
        <f t="shared" si="8"/>
        <v>17.690000000000001</v>
      </c>
      <c r="BS6" s="33">
        <f t="shared" si="8"/>
        <v>25.77</v>
      </c>
      <c r="BT6" s="33">
        <f t="shared" si="8"/>
        <v>26.85</v>
      </c>
      <c r="BU6" s="33">
        <f t="shared" si="8"/>
        <v>58.98</v>
      </c>
      <c r="BV6" s="33">
        <f t="shared" si="8"/>
        <v>58.78</v>
      </c>
      <c r="BW6" s="33">
        <f t="shared" si="8"/>
        <v>58.53</v>
      </c>
      <c r="BX6" s="33">
        <f t="shared" si="8"/>
        <v>57.93</v>
      </c>
      <c r="BY6" s="33">
        <f t="shared" si="8"/>
        <v>57.03</v>
      </c>
      <c r="BZ6" s="32" t="str">
        <f>IF(BZ7="","",IF(BZ7="-","【-】","【"&amp;SUBSTITUTE(TEXT(BZ7,"#,##0.00"),"-","△")&amp;"】"))</f>
        <v>【59.44】</v>
      </c>
      <c r="CA6" s="33">
        <f>IF(CA7="",NA(),CA7)</f>
        <v>588.05999999999995</v>
      </c>
      <c r="CB6" s="33">
        <f t="shared" ref="CB6:CJ6" si="9">IF(CB7="",NA(),CB7)</f>
        <v>549.86</v>
      </c>
      <c r="CC6" s="33">
        <f t="shared" si="9"/>
        <v>570.85</v>
      </c>
      <c r="CD6" s="33">
        <f t="shared" si="9"/>
        <v>391.9</v>
      </c>
      <c r="CE6" s="33">
        <f t="shared" si="9"/>
        <v>376.14</v>
      </c>
      <c r="CF6" s="33">
        <f t="shared" si="9"/>
        <v>253.84</v>
      </c>
      <c r="CG6" s="33">
        <f t="shared" si="9"/>
        <v>257.02999999999997</v>
      </c>
      <c r="CH6" s="33">
        <f t="shared" si="9"/>
        <v>266.57</v>
      </c>
      <c r="CI6" s="33">
        <f t="shared" si="9"/>
        <v>276.93</v>
      </c>
      <c r="CJ6" s="33">
        <f t="shared" si="9"/>
        <v>283.73</v>
      </c>
      <c r="CK6" s="32" t="str">
        <f>IF(CK7="","",IF(CK7="-","【-】","【"&amp;SUBSTITUTE(TEXT(CK7,"#,##0.00"),"-","△")&amp;"】"))</f>
        <v>【272.79】</v>
      </c>
      <c r="CL6" s="33" t="str">
        <f>IF(CL7="",NA(),CL7)</f>
        <v>-</v>
      </c>
      <c r="CM6" s="33" t="str">
        <f t="shared" ref="CM6:CU6" si="10">IF(CM7="",NA(),CM7)</f>
        <v>-</v>
      </c>
      <c r="CN6" s="33" t="str">
        <f t="shared" si="10"/>
        <v>-</v>
      </c>
      <c r="CO6" s="33" t="str">
        <f t="shared" si="10"/>
        <v>-</v>
      </c>
      <c r="CP6" s="33" t="str">
        <f t="shared" si="10"/>
        <v>-</v>
      </c>
      <c r="CQ6" s="33">
        <f t="shared" si="10"/>
        <v>60.03</v>
      </c>
      <c r="CR6" s="33">
        <f t="shared" si="10"/>
        <v>61.93</v>
      </c>
      <c r="CS6" s="33">
        <f t="shared" si="10"/>
        <v>58.06</v>
      </c>
      <c r="CT6" s="33">
        <f t="shared" si="10"/>
        <v>59.08</v>
      </c>
      <c r="CU6" s="33">
        <f t="shared" si="10"/>
        <v>58.25</v>
      </c>
      <c r="CV6" s="32" t="str">
        <f>IF(CV7="","",IF(CV7="-","【-】","【"&amp;SUBSTITUTE(TEXT(CV7,"#,##0.00"),"-","△")&amp;"】"))</f>
        <v>【58.84】</v>
      </c>
      <c r="CW6" s="33">
        <f>IF(CW7="",NA(),CW7)</f>
        <v>100</v>
      </c>
      <c r="CX6" s="33">
        <f t="shared" ref="CX6:DF6" si="11">IF(CX7="",NA(),CX7)</f>
        <v>100</v>
      </c>
      <c r="CY6" s="33">
        <f t="shared" si="11"/>
        <v>100</v>
      </c>
      <c r="CZ6" s="33">
        <f t="shared" si="11"/>
        <v>100</v>
      </c>
      <c r="DA6" s="33">
        <f t="shared" si="11"/>
        <v>100</v>
      </c>
      <c r="DB6" s="33">
        <f t="shared" si="11"/>
        <v>76.8</v>
      </c>
      <c r="DC6" s="33">
        <f t="shared" si="11"/>
        <v>77.25</v>
      </c>
      <c r="DD6" s="33">
        <f t="shared" si="11"/>
        <v>75.790000000000006</v>
      </c>
      <c r="DE6" s="33">
        <f t="shared" si="11"/>
        <v>77.12</v>
      </c>
      <c r="DF6" s="33">
        <f t="shared" si="11"/>
        <v>68.150000000000006</v>
      </c>
      <c r="DG6" s="32" t="str">
        <f>IF(DG7="","",IF(DG7="-","【-】","【"&amp;SUBSTITUTE(TEXT(DG7,"#,##0.00"),"-","△")&amp;"】"))</f>
        <v>【74.35】</v>
      </c>
      <c r="DH6" s="33">
        <f>IF(DH7="",NA(),DH7)</f>
        <v>8.48</v>
      </c>
      <c r="DI6" s="33">
        <f t="shared" ref="DI6:DQ6" si="12">IF(DI7="",NA(),DI7)</f>
        <v>10.25</v>
      </c>
      <c r="DJ6" s="33">
        <f t="shared" si="12"/>
        <v>12.23</v>
      </c>
      <c r="DK6" s="33">
        <f t="shared" si="12"/>
        <v>14.62</v>
      </c>
      <c r="DL6" s="33">
        <f t="shared" si="12"/>
        <v>16.579999999999998</v>
      </c>
      <c r="DM6" s="33">
        <f t="shared" si="12"/>
        <v>7.74</v>
      </c>
      <c r="DN6" s="33">
        <f t="shared" si="12"/>
        <v>6.32</v>
      </c>
      <c r="DO6" s="33">
        <f t="shared" si="12"/>
        <v>6.48</v>
      </c>
      <c r="DP6" s="33">
        <f t="shared" si="12"/>
        <v>13.6</v>
      </c>
      <c r="DQ6" s="33">
        <f t="shared" si="12"/>
        <v>14.97</v>
      </c>
      <c r="DR6" s="32" t="str">
        <f>IF(DR7="","",IF(DR7="-","【-】","【"&amp;SUBSTITUTE(TEXT(DR7,"#,##0.00"),"-","△")&amp;"】"))</f>
        <v>【16.91】</v>
      </c>
      <c r="DS6" s="33" t="str">
        <f>IF(DS7="",NA(),DS7)</f>
        <v>-</v>
      </c>
      <c r="DT6" s="33" t="str">
        <f t="shared" ref="DT6:EB6" si="13">IF(DT7="",NA(),DT7)</f>
        <v>-</v>
      </c>
      <c r="DU6" s="33" t="str">
        <f t="shared" si="13"/>
        <v>-</v>
      </c>
      <c r="DV6" s="33" t="str">
        <f t="shared" si="13"/>
        <v>-</v>
      </c>
      <c r="DW6" s="33" t="str">
        <f t="shared" si="13"/>
        <v>-</v>
      </c>
      <c r="DX6" s="33" t="str">
        <f t="shared" si="13"/>
        <v>-</v>
      </c>
      <c r="DY6" s="33" t="str">
        <f t="shared" si="13"/>
        <v>-</v>
      </c>
      <c r="DZ6" s="33" t="str">
        <f t="shared" si="13"/>
        <v>-</v>
      </c>
      <c r="EA6" s="33" t="str">
        <f t="shared" si="13"/>
        <v>-</v>
      </c>
      <c r="EB6" s="33" t="str">
        <f t="shared" si="13"/>
        <v>-</v>
      </c>
      <c r="EC6" s="32" t="str">
        <f>IF(EC7="","",IF(EC7="-","【-】","【"&amp;SUBSTITUTE(TEXT(EC7,"#,##0.00"),"-","△")&amp;"】"))</f>
        <v>【-】</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7" s="34" customFormat="1">
      <c r="A7" s="26"/>
      <c r="B7" s="35">
        <v>2015</v>
      </c>
      <c r="C7" s="35">
        <v>102059</v>
      </c>
      <c r="D7" s="35">
        <v>46</v>
      </c>
      <c r="E7" s="35">
        <v>18</v>
      </c>
      <c r="F7" s="35">
        <v>0</v>
      </c>
      <c r="G7" s="35">
        <v>0</v>
      </c>
      <c r="H7" s="35" t="s">
        <v>96</v>
      </c>
      <c r="I7" s="35" t="s">
        <v>97</v>
      </c>
      <c r="J7" s="35" t="s">
        <v>98</v>
      </c>
      <c r="K7" s="35" t="s">
        <v>99</v>
      </c>
      <c r="L7" s="35" t="s">
        <v>100</v>
      </c>
      <c r="M7" s="36" t="s">
        <v>101</v>
      </c>
      <c r="N7" s="36">
        <v>73.459999999999994</v>
      </c>
      <c r="O7" s="36">
        <v>0.56000000000000005</v>
      </c>
      <c r="P7" s="36">
        <v>100</v>
      </c>
      <c r="Q7" s="36">
        <v>2182</v>
      </c>
      <c r="R7" s="36">
        <v>222897</v>
      </c>
      <c r="S7" s="36">
        <v>175.54</v>
      </c>
      <c r="T7" s="36">
        <v>1269.78</v>
      </c>
      <c r="U7" s="36">
        <v>1260</v>
      </c>
      <c r="V7" s="36">
        <v>6.47</v>
      </c>
      <c r="W7" s="36">
        <v>194.74</v>
      </c>
      <c r="X7" s="36">
        <v>217.87</v>
      </c>
      <c r="Y7" s="36">
        <v>132.08000000000001</v>
      </c>
      <c r="Z7" s="36">
        <v>114.88</v>
      </c>
      <c r="AA7" s="36">
        <v>132.88999999999999</v>
      </c>
      <c r="AB7" s="36">
        <v>129.13</v>
      </c>
      <c r="AC7" s="36">
        <v>101.13</v>
      </c>
      <c r="AD7" s="36">
        <v>97.09</v>
      </c>
      <c r="AE7" s="36">
        <v>89.7</v>
      </c>
      <c r="AF7" s="36">
        <v>90.66</v>
      </c>
      <c r="AG7" s="36">
        <v>89.69</v>
      </c>
      <c r="AH7" s="36">
        <v>85.56</v>
      </c>
      <c r="AI7" s="36">
        <v>0</v>
      </c>
      <c r="AJ7" s="36">
        <v>0</v>
      </c>
      <c r="AK7" s="36">
        <v>0</v>
      </c>
      <c r="AL7" s="36">
        <v>0</v>
      </c>
      <c r="AM7" s="36">
        <v>0</v>
      </c>
      <c r="AN7" s="36">
        <v>121.33</v>
      </c>
      <c r="AO7" s="36">
        <v>42.06</v>
      </c>
      <c r="AP7" s="36">
        <v>76.069999999999993</v>
      </c>
      <c r="AQ7" s="36">
        <v>91.1</v>
      </c>
      <c r="AR7" s="36">
        <v>124.89</v>
      </c>
      <c r="AS7" s="36">
        <v>200.94</v>
      </c>
      <c r="AT7" s="36">
        <v>1826.07</v>
      </c>
      <c r="AU7" s="36">
        <v>1853.78</v>
      </c>
      <c r="AV7" s="36">
        <v>1768.96</v>
      </c>
      <c r="AW7" s="36">
        <v>812.78</v>
      </c>
      <c r="AX7" s="36">
        <v>916.49</v>
      </c>
      <c r="AY7" s="36">
        <v>378.53</v>
      </c>
      <c r="AZ7" s="36">
        <v>701.64</v>
      </c>
      <c r="BA7" s="36">
        <v>377.59</v>
      </c>
      <c r="BB7" s="36">
        <v>247.48</v>
      </c>
      <c r="BC7" s="36">
        <v>221.76</v>
      </c>
      <c r="BD7" s="36">
        <v>160.94999999999999</v>
      </c>
      <c r="BE7" s="36">
        <v>1944.95</v>
      </c>
      <c r="BF7" s="36">
        <v>1614.18</v>
      </c>
      <c r="BG7" s="36">
        <v>1608.41</v>
      </c>
      <c r="BH7" s="36">
        <v>0</v>
      </c>
      <c r="BI7" s="36">
        <v>266.35000000000002</v>
      </c>
      <c r="BJ7" s="36">
        <v>421.01</v>
      </c>
      <c r="BK7" s="36">
        <v>430.64</v>
      </c>
      <c r="BL7" s="36">
        <v>446.63</v>
      </c>
      <c r="BM7" s="36">
        <v>416.91</v>
      </c>
      <c r="BN7" s="36">
        <v>392.19</v>
      </c>
      <c r="BO7" s="36">
        <v>345.93</v>
      </c>
      <c r="BP7" s="36">
        <v>17.170000000000002</v>
      </c>
      <c r="BQ7" s="36">
        <v>18.37</v>
      </c>
      <c r="BR7" s="36">
        <v>17.690000000000001</v>
      </c>
      <c r="BS7" s="36">
        <v>25.77</v>
      </c>
      <c r="BT7" s="36">
        <v>26.85</v>
      </c>
      <c r="BU7" s="36">
        <v>58.98</v>
      </c>
      <c r="BV7" s="36">
        <v>58.78</v>
      </c>
      <c r="BW7" s="36">
        <v>58.53</v>
      </c>
      <c r="BX7" s="36">
        <v>57.93</v>
      </c>
      <c r="BY7" s="36">
        <v>57.03</v>
      </c>
      <c r="BZ7" s="36">
        <v>59.44</v>
      </c>
      <c r="CA7" s="36">
        <v>588.05999999999995</v>
      </c>
      <c r="CB7" s="36">
        <v>549.86</v>
      </c>
      <c r="CC7" s="36">
        <v>570.85</v>
      </c>
      <c r="CD7" s="36">
        <v>391.9</v>
      </c>
      <c r="CE7" s="36">
        <v>376.14</v>
      </c>
      <c r="CF7" s="36">
        <v>253.84</v>
      </c>
      <c r="CG7" s="36">
        <v>257.02999999999997</v>
      </c>
      <c r="CH7" s="36">
        <v>266.57</v>
      </c>
      <c r="CI7" s="36">
        <v>276.93</v>
      </c>
      <c r="CJ7" s="36">
        <v>283.73</v>
      </c>
      <c r="CK7" s="36">
        <v>272.79000000000002</v>
      </c>
      <c r="CL7" s="36" t="s">
        <v>101</v>
      </c>
      <c r="CM7" s="36" t="s">
        <v>101</v>
      </c>
      <c r="CN7" s="36" t="s">
        <v>101</v>
      </c>
      <c r="CO7" s="36" t="s">
        <v>101</v>
      </c>
      <c r="CP7" s="36" t="s">
        <v>101</v>
      </c>
      <c r="CQ7" s="36">
        <v>60.03</v>
      </c>
      <c r="CR7" s="36">
        <v>61.93</v>
      </c>
      <c r="CS7" s="36">
        <v>58.06</v>
      </c>
      <c r="CT7" s="36">
        <v>59.08</v>
      </c>
      <c r="CU7" s="36">
        <v>58.25</v>
      </c>
      <c r="CV7" s="36">
        <v>58.84</v>
      </c>
      <c r="CW7" s="36">
        <v>100</v>
      </c>
      <c r="CX7" s="36">
        <v>100</v>
      </c>
      <c r="CY7" s="36">
        <v>100</v>
      </c>
      <c r="CZ7" s="36">
        <v>100</v>
      </c>
      <c r="DA7" s="36">
        <v>100</v>
      </c>
      <c r="DB7" s="36">
        <v>76.8</v>
      </c>
      <c r="DC7" s="36">
        <v>77.25</v>
      </c>
      <c r="DD7" s="36">
        <v>75.790000000000006</v>
      </c>
      <c r="DE7" s="36">
        <v>77.12</v>
      </c>
      <c r="DF7" s="36">
        <v>68.150000000000006</v>
      </c>
      <c r="DG7" s="36">
        <v>74.349999999999994</v>
      </c>
      <c r="DH7" s="36">
        <v>8.48</v>
      </c>
      <c r="DI7" s="36">
        <v>10.25</v>
      </c>
      <c r="DJ7" s="36">
        <v>12.23</v>
      </c>
      <c r="DK7" s="36">
        <v>14.62</v>
      </c>
      <c r="DL7" s="36">
        <v>16.579999999999998</v>
      </c>
      <c r="DM7" s="36">
        <v>7.74</v>
      </c>
      <c r="DN7" s="36">
        <v>6.32</v>
      </c>
      <c r="DO7" s="36">
        <v>6.48</v>
      </c>
      <c r="DP7" s="36">
        <v>13.6</v>
      </c>
      <c r="DQ7" s="36">
        <v>14.97</v>
      </c>
      <c r="DR7" s="36">
        <v>16.91</v>
      </c>
      <c r="DS7" s="36" t="s">
        <v>101</v>
      </c>
      <c r="DT7" s="36" t="s">
        <v>101</v>
      </c>
      <c r="DU7" s="36" t="s">
        <v>101</v>
      </c>
      <c r="DV7" s="36" t="s">
        <v>101</v>
      </c>
      <c r="DW7" s="36" t="s">
        <v>101</v>
      </c>
      <c r="DX7" s="36" t="s">
        <v>101</v>
      </c>
      <c r="DY7" s="36" t="s">
        <v>101</v>
      </c>
      <c r="DZ7" s="36" t="s">
        <v>101</v>
      </c>
      <c r="EA7" s="36" t="s">
        <v>101</v>
      </c>
      <c r="EB7" s="36" t="s">
        <v>101</v>
      </c>
      <c r="EC7" s="36" t="s">
        <v>101</v>
      </c>
      <c r="ED7" s="36" t="s">
        <v>101</v>
      </c>
      <c r="EE7" s="36" t="s">
        <v>101</v>
      </c>
      <c r="EF7" s="36" t="s">
        <v>101</v>
      </c>
      <c r="EG7" s="36" t="s">
        <v>101</v>
      </c>
      <c r="EH7" s="36" t="s">
        <v>101</v>
      </c>
      <c r="EI7" s="36" t="s">
        <v>101</v>
      </c>
      <c r="EJ7" s="36" t="s">
        <v>101</v>
      </c>
      <c r="EK7" s="36" t="s">
        <v>101</v>
      </c>
      <c r="EL7" s="36" t="s">
        <v>101</v>
      </c>
      <c r="EM7" s="36" t="s">
        <v>101</v>
      </c>
      <c r="EN7" s="36" t="s">
        <v>101</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2017-02-15T01:22:39Z</cp:lastPrinted>
  <dcterms:created xsi:type="dcterms:W3CDTF">2017-02-08T02:42:32Z</dcterms:created>
  <dcterms:modified xsi:type="dcterms:W3CDTF">2017-02-15T01:22:40Z</dcterms:modified>
  <cp:category/>
</cp:coreProperties>
</file>