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0245" windowHeight="810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<sst xmlns="http://schemas.openxmlformats.org/spreadsheetml/2006/main" count="220" uniqueCount="110">
  <si>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</si>
  <si>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</si>
  <si>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</si>
  <si>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</si>
  <si>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</si>
  <si>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</si>
  <si>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</si>
  <si>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</si>
  <si>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</si>
  <si>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</si>
  <si>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</si>
  <si>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</si>
  <si>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</si>
  <si>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</si>
  <si>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</si>
  <si>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</si>
  <si>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</si>
  <si>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</si>
  <si>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</si>
  <si>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</si>
  <si>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</si>
  <si>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</si>
  <si>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</si>
  <si>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</si>
  <si>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</si>
  <si>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</si>
  <si>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</si>
  <si>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</si>
  <si>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</si>
  <si>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</si>
  <si>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</si>
  <si>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</si>
  <si>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</si>
  <si>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</si>
  <si>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</si>
  <si>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</si>
  <si>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</si>
  <si>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</si>
  <si>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</si>
  <si>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</si>
  <si>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</si>
  <si>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</si>
  <si>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</si>
  <si>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</si>
  <si>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</si>
  <si>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</si>
  <si>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</si>
  <si>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</si>
  <si>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</si>
  <si>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</si>
  <si>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</si>
  <si>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</si>
  <si>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</si>
  <si>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</si>
  <si>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</si>
  <si>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</si>
  <si>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</si>
  <si>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</si>
  <si>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</si>
  <si>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</si>
  <si>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</si>
  <si>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</si>
  <si>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</si>
  <si>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</si>
  <si>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</si>
  <si>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</si>
  <si>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</si>
  <si>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</si>
  <si>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</si>
  <si>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</si>
  <si>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</si>
  <si>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</si>
  <si>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</si>
  <si>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</si>
  <si>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</si>
  <si>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</si>
  <si>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</si>
  <si>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</si>
  <si>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</si>
  <si>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</si>
  <si>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</si>
  <si>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</si>
  <si>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</si>
  <si>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</si>
  <si>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</si>
  <si>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</si>
  <si>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</si>
  <si>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</si>
  <si>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</si>
  <si>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</si>
  <si>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</si>
  <si>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</si>
  <si>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</si>
  <si>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</si>
  <si>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</si>
  <si>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</si>
  <si>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</si>
  <si>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</si>
  <si>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</si>
  <si>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</si>
  <si>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</si>
  <si>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</si>
  <si>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</si>
  <si>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</si>
  <si>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</si>
  <si>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</si>
  <si>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</si>
  <si>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の歴史は古く、昭和2年には管渠整備事業に着手している。ただ、それゆえに類似団体と比較して有形固定資産減価償却率や管渠老朽化率が高く、管渠等の更新や長寿命化を先んじて行わなければならない状況にある。
　現在は、市内で最も早い時期に整備された中心市街地の管渠について、長寿命化計画を策定し、平成25年度から長寿命化対策工事を行っている。
　今後は、対象地域を順次拡大し、管渠改善率を向上させていく必要がある。</t>
    <rPh sb="1" eb="2">
      <t>ホン</t>
    </rPh>
    <rPh sb="2" eb="3">
      <t>シ</t>
    </rPh>
    <rPh sb="4" eb="6">
      <t>ゲスイ</t>
    </rPh>
    <rPh sb="6" eb="7">
      <t>ドウ</t>
    </rPh>
    <rPh sb="7" eb="9">
      <t>ジギョウ</t>
    </rPh>
    <rPh sb="10" eb="12">
      <t>レキシ</t>
    </rPh>
    <rPh sb="13" eb="14">
      <t>フル</t>
    </rPh>
    <rPh sb="16" eb="18">
      <t>ショウワ</t>
    </rPh>
    <rPh sb="19" eb="20">
      <t>ネン</t>
    </rPh>
    <rPh sb="22" eb="24">
      <t>カンキョ</t>
    </rPh>
    <rPh sb="24" eb="26">
      <t>セイビ</t>
    </rPh>
    <rPh sb="26" eb="28">
      <t>ジギョウ</t>
    </rPh>
    <rPh sb="29" eb="31">
      <t>チャクシュ</t>
    </rPh>
    <rPh sb="44" eb="46">
      <t>ルイジ</t>
    </rPh>
    <rPh sb="46" eb="48">
      <t>ダンタイ</t>
    </rPh>
    <rPh sb="49" eb="51">
      <t>ヒカク</t>
    </rPh>
    <rPh sb="53" eb="55">
      <t>ユウケイ</t>
    </rPh>
    <rPh sb="55" eb="57">
      <t>コテイ</t>
    </rPh>
    <rPh sb="57" eb="59">
      <t>シサン</t>
    </rPh>
    <rPh sb="59" eb="61">
      <t>ゲンカ</t>
    </rPh>
    <rPh sb="61" eb="63">
      <t>ショウキャク</t>
    </rPh>
    <rPh sb="63" eb="64">
      <t>リツ</t>
    </rPh>
    <rPh sb="65" eb="67">
      <t>カンキョ</t>
    </rPh>
    <rPh sb="67" eb="70">
      <t>ロウキュウカ</t>
    </rPh>
    <rPh sb="70" eb="71">
      <t>リツ</t>
    </rPh>
    <rPh sb="72" eb="73">
      <t>タカ</t>
    </rPh>
    <rPh sb="75" eb="77">
      <t>カンキョ</t>
    </rPh>
    <rPh sb="77" eb="78">
      <t>トウ</t>
    </rPh>
    <rPh sb="79" eb="81">
      <t>コウシン</t>
    </rPh>
    <rPh sb="82" eb="83">
      <t>チョウ</t>
    </rPh>
    <rPh sb="83" eb="86">
      <t>ジュミョウカ</t>
    </rPh>
    <rPh sb="87" eb="88">
      <t>サキ</t>
    </rPh>
    <rPh sb="91" eb="92">
      <t>オコナ</t>
    </rPh>
    <rPh sb="101" eb="103">
      <t>ジョウキョウ</t>
    </rPh>
    <rPh sb="109" eb="111">
      <t>ゲンザイ</t>
    </rPh>
    <rPh sb="113" eb="115">
      <t>シナイ</t>
    </rPh>
    <rPh sb="116" eb="117">
      <t>モット</t>
    </rPh>
    <rPh sb="118" eb="119">
      <t>ハヤ</t>
    </rPh>
    <rPh sb="120" eb="122">
      <t>ジキ</t>
    </rPh>
    <rPh sb="123" eb="125">
      <t>セイビ</t>
    </rPh>
    <rPh sb="128" eb="130">
      <t>チュウシン</t>
    </rPh>
    <rPh sb="130" eb="133">
      <t>シガイチ</t>
    </rPh>
    <rPh sb="134" eb="136">
      <t>カンキョ</t>
    </rPh>
    <rPh sb="141" eb="142">
      <t>チョウ</t>
    </rPh>
    <rPh sb="142" eb="145">
      <t>ジュミョウカ</t>
    </rPh>
    <rPh sb="145" eb="147">
      <t>ケイカク</t>
    </rPh>
    <rPh sb="148" eb="150">
      <t>サクテイ</t>
    </rPh>
    <rPh sb="152" eb="154">
      <t>ヘイセイ</t>
    </rPh>
    <rPh sb="156" eb="158">
      <t>ネンド</t>
    </rPh>
    <rPh sb="160" eb="161">
      <t>チョウ</t>
    </rPh>
    <rPh sb="161" eb="164">
      <t>ジュミョウカ</t>
    </rPh>
    <rPh sb="164" eb="166">
      <t>タイサク</t>
    </rPh>
    <rPh sb="166" eb="168">
      <t>コウジ</t>
    </rPh>
    <rPh sb="169" eb="170">
      <t>オコナ</t>
    </rPh>
    <rPh sb="181" eb="183">
      <t>タイショウ</t>
    </rPh>
    <rPh sb="183" eb="185">
      <t>チイキ</t>
    </rPh>
    <rPh sb="186" eb="188">
      <t>ジュンジ</t>
    </rPh>
    <rPh sb="188" eb="190">
      <t>カクダイ</t>
    </rPh>
    <rPh sb="192" eb="194">
      <t>カンキョ</t>
    </rPh>
    <rPh sb="194" eb="196">
      <t>カイゼン</t>
    </rPh>
    <rPh sb="196" eb="197">
      <t>リツ</t>
    </rPh>
    <rPh sb="198" eb="200">
      <t>コウジョウ</t>
    </rPh>
    <rPh sb="205" eb="207">
      <t>ヒツヨウ</t>
    </rPh>
    <phoneticPr fontId="4"/>
  </si>
  <si>
    <t>　現在、本市の下水道事業は健全な経営を行っているが、節水型機器の普及などにより、使用料収入の大幅な伸びを期待することは難しい状況にある。
　また、管渠や処理施設の老朽化も進んでいくことから、今後、修繕や更新に係る費用が増大することが考えられる。
　さらに、未普及地域の解消のための管渠整備事業も引き続き実施していくため、より一層の経費削減に努めるとともに、事業の有効性等を再検証し、経営の効率化を高めていく必要がある。</t>
    <rPh sb="1" eb="3">
      <t>ゲンザイ</t>
    </rPh>
    <rPh sb="7" eb="10">
      <t>ゲスイドウ</t>
    </rPh>
    <rPh sb="10" eb="12">
      <t>ジギョウ</t>
    </rPh>
    <rPh sb="13" eb="15">
      <t>ケンゼン</t>
    </rPh>
    <rPh sb="16" eb="18">
      <t>ケイエイ</t>
    </rPh>
    <rPh sb="19" eb="20">
      <t>オコナ</t>
    </rPh>
    <rPh sb="26" eb="28">
      <t>セッスイ</t>
    </rPh>
    <rPh sb="28" eb="29">
      <t>ガタ</t>
    </rPh>
    <rPh sb="29" eb="31">
      <t>キキ</t>
    </rPh>
    <rPh sb="32" eb="34">
      <t>フキュウ</t>
    </rPh>
    <rPh sb="40" eb="42">
      <t>シヨウ</t>
    </rPh>
    <rPh sb="42" eb="43">
      <t>リョウ</t>
    </rPh>
    <rPh sb="43" eb="45">
      <t>シュウニュウ</t>
    </rPh>
    <rPh sb="46" eb="48">
      <t>オオハバ</t>
    </rPh>
    <rPh sb="49" eb="50">
      <t>ノ</t>
    </rPh>
    <rPh sb="52" eb="54">
      <t>キタイ</t>
    </rPh>
    <rPh sb="59" eb="60">
      <t>ムズカ</t>
    </rPh>
    <rPh sb="62" eb="64">
      <t>ジョウキョウ</t>
    </rPh>
    <rPh sb="73" eb="75">
      <t>カンキョ</t>
    </rPh>
    <rPh sb="76" eb="78">
      <t>ショリ</t>
    </rPh>
    <rPh sb="78" eb="80">
      <t>シセツ</t>
    </rPh>
    <rPh sb="81" eb="83">
      <t>ロウキュウ</t>
    </rPh>
    <rPh sb="83" eb="84">
      <t>カ</t>
    </rPh>
    <rPh sb="85" eb="86">
      <t>スス</t>
    </rPh>
    <rPh sb="95" eb="97">
      <t>コンゴ</t>
    </rPh>
    <rPh sb="98" eb="100">
      <t>シュウゼン</t>
    </rPh>
    <rPh sb="101" eb="103">
      <t>コウシン</t>
    </rPh>
    <rPh sb="104" eb="105">
      <t>カカ</t>
    </rPh>
    <rPh sb="106" eb="108">
      <t>ヒヨウ</t>
    </rPh>
    <rPh sb="109" eb="111">
      <t>ゾウダイ</t>
    </rPh>
    <rPh sb="116" eb="117">
      <t>カンガ</t>
    </rPh>
    <rPh sb="128" eb="131">
      <t>ミフキュウ</t>
    </rPh>
    <rPh sb="131" eb="133">
      <t>チイキ</t>
    </rPh>
    <rPh sb="134" eb="136">
      <t>カイショウ</t>
    </rPh>
    <rPh sb="140" eb="142">
      <t>カンキョ</t>
    </rPh>
    <rPh sb="142" eb="144">
      <t>セイビ</t>
    </rPh>
    <rPh sb="144" eb="146">
      <t>ジギョウ</t>
    </rPh>
    <rPh sb="147" eb="148">
      <t>ヒ</t>
    </rPh>
    <rPh sb="149" eb="150">
      <t>ツヅ</t>
    </rPh>
    <rPh sb="151" eb="153">
      <t>ジッシ</t>
    </rPh>
    <rPh sb="162" eb="164">
      <t>イッソウ</t>
    </rPh>
    <rPh sb="165" eb="167">
      <t>ケイヒ</t>
    </rPh>
    <rPh sb="167" eb="169">
      <t>サクゲン</t>
    </rPh>
    <rPh sb="170" eb="171">
      <t>ツト</t>
    </rPh>
    <rPh sb="178" eb="180">
      <t>ジギョウ</t>
    </rPh>
    <rPh sb="181" eb="184">
      <t>ユウコウセイ</t>
    </rPh>
    <rPh sb="184" eb="185">
      <t>トウ</t>
    </rPh>
    <rPh sb="186" eb="189">
      <t>サイケンショウ</t>
    </rPh>
    <rPh sb="191" eb="193">
      <t>ケイエイ</t>
    </rPh>
    <rPh sb="194" eb="197">
      <t>コウリツカ</t>
    </rPh>
    <rPh sb="198" eb="199">
      <t>タカ</t>
    </rPh>
    <rPh sb="203" eb="205">
      <t>ヒツヨウ</t>
    </rPh>
    <phoneticPr fontId="4"/>
  </si>
  <si>
    <t>　経常収支比率及び経費回収率は毎年100％を超えており、これは下水道使用料収入が増加傾向にあることや維持管理費用の削減に取り組んでいることなどから、経営改善の成果が表れているものと考えられる。
　流動比率は平成26年度に大幅に下がっているが、これは会計制度の変更によるもので問題はないと考えている。
　企業債残高対事業規模比率は、近年、企業債残高が減少傾向にあることなどから、今後下がっていくものと考えている。
　汚水処理原価は類似団体の平均を大きく下回り、効率的な汚水処理が実施されていると考えている。
　施設利用率は降雨量の多寡により左右される部分もあるため、前年度との比較は容易ではないが、過去５年間の数値の推移及び類似団体との比較により、当該値は経営の効率性の高さを反映しているものになっていると考えている。
　水洗化率は類似団体と比べると高い数値を示しているが、今後も計画的な管渠整備を行い、当該値の向上を図る。</t>
    <rPh sb="1" eb="3">
      <t>ケイジョウ</t>
    </rPh>
    <rPh sb="3" eb="5">
      <t>シュウシ</t>
    </rPh>
    <rPh sb="5" eb="7">
      <t>ヒリツ</t>
    </rPh>
    <rPh sb="7" eb="8">
      <t>オヨ</t>
    </rPh>
    <rPh sb="9" eb="11">
      <t>ケイヒ</t>
    </rPh>
    <rPh sb="11" eb="13">
      <t>カイシュウ</t>
    </rPh>
    <rPh sb="13" eb="14">
      <t>リツ</t>
    </rPh>
    <rPh sb="31" eb="33">
      <t>ゲスイ</t>
    </rPh>
    <rPh sb="33" eb="34">
      <t>ドウ</t>
    </rPh>
    <rPh sb="34" eb="36">
      <t>シヨウ</t>
    </rPh>
    <rPh sb="36" eb="37">
      <t>リョウ</t>
    </rPh>
    <rPh sb="37" eb="39">
      <t>シュウニュウ</t>
    </rPh>
    <rPh sb="40" eb="42">
      <t>ゾウカ</t>
    </rPh>
    <rPh sb="42" eb="44">
      <t>ケイコウ</t>
    </rPh>
    <rPh sb="50" eb="52">
      <t>イジ</t>
    </rPh>
    <rPh sb="52" eb="54">
      <t>カンリ</t>
    </rPh>
    <rPh sb="54" eb="56">
      <t>ヒヨウ</t>
    </rPh>
    <rPh sb="57" eb="59">
      <t>サクゲン</t>
    </rPh>
    <rPh sb="60" eb="61">
      <t>ト</t>
    </rPh>
    <rPh sb="62" eb="63">
      <t>ク</t>
    </rPh>
    <rPh sb="74" eb="76">
      <t>ケイエイ</t>
    </rPh>
    <rPh sb="76" eb="78">
      <t>カイゼン</t>
    </rPh>
    <rPh sb="79" eb="81">
      <t>セイカ</t>
    </rPh>
    <rPh sb="82" eb="83">
      <t>アラワ</t>
    </rPh>
    <rPh sb="90" eb="91">
      <t>カンガ</t>
    </rPh>
    <rPh sb="98" eb="100">
      <t>リュウドウ</t>
    </rPh>
    <rPh sb="100" eb="102">
      <t>ヒリツ</t>
    </rPh>
    <rPh sb="103" eb="105">
      <t>ヘイセイ</t>
    </rPh>
    <rPh sb="107" eb="108">
      <t>ネン</t>
    </rPh>
    <rPh sb="108" eb="109">
      <t>ド</t>
    </rPh>
    <rPh sb="110" eb="112">
      <t>オオハバ</t>
    </rPh>
    <rPh sb="113" eb="114">
      <t>サ</t>
    </rPh>
    <rPh sb="124" eb="125">
      <t>カイ</t>
    </rPh>
    <rPh sb="125" eb="126">
      <t>ケイ</t>
    </rPh>
    <rPh sb="126" eb="128">
      <t>セイド</t>
    </rPh>
    <rPh sb="129" eb="131">
      <t>ヘンコウ</t>
    </rPh>
    <rPh sb="137" eb="139">
      <t>モンダイ</t>
    </rPh>
    <rPh sb="143" eb="144">
      <t>カンガ</t>
    </rPh>
    <rPh sb="151" eb="153">
      <t>キギョウ</t>
    </rPh>
    <rPh sb="153" eb="154">
      <t>サイ</t>
    </rPh>
    <rPh sb="154" eb="156">
      <t>ザンダカ</t>
    </rPh>
    <rPh sb="156" eb="157">
      <t>タイ</t>
    </rPh>
    <rPh sb="157" eb="159">
      <t>ジギョウ</t>
    </rPh>
    <rPh sb="159" eb="161">
      <t>キボ</t>
    </rPh>
    <rPh sb="161" eb="163">
      <t>ヒリツ</t>
    </rPh>
    <rPh sb="165" eb="167">
      <t>キンネン</t>
    </rPh>
    <rPh sb="168" eb="170">
      <t>キギョウ</t>
    </rPh>
    <rPh sb="170" eb="171">
      <t>サイ</t>
    </rPh>
    <rPh sb="171" eb="173">
      <t>ザンダカ</t>
    </rPh>
    <rPh sb="174" eb="176">
      <t>ゲンショウ</t>
    </rPh>
    <rPh sb="176" eb="178">
      <t>ケイコウ</t>
    </rPh>
    <rPh sb="188" eb="190">
      <t>コンゴ</t>
    </rPh>
    <rPh sb="190" eb="191">
      <t>サ</t>
    </rPh>
    <rPh sb="199" eb="200">
      <t>カンガ</t>
    </rPh>
    <rPh sb="207" eb="209">
      <t>オスイ</t>
    </rPh>
    <rPh sb="209" eb="211">
      <t>ショリ</t>
    </rPh>
    <rPh sb="214" eb="216">
      <t>ルイジ</t>
    </rPh>
    <rPh sb="216" eb="218">
      <t>ダンタイ</t>
    </rPh>
    <rPh sb="219" eb="221">
      <t>ヘイキン</t>
    </rPh>
    <rPh sb="222" eb="223">
      <t>オオ</t>
    </rPh>
    <rPh sb="225" eb="227">
      <t>シタマワ</t>
    </rPh>
    <rPh sb="229" eb="232">
      <t>コウリツテキ</t>
    </rPh>
    <rPh sb="233" eb="235">
      <t>オスイ</t>
    </rPh>
    <rPh sb="235" eb="237">
      <t>ショリ</t>
    </rPh>
    <rPh sb="238" eb="240">
      <t>ジッシ</t>
    </rPh>
    <rPh sb="246" eb="247">
      <t>カンガ</t>
    </rPh>
    <rPh sb="254" eb="256">
      <t>シセツ</t>
    </rPh>
    <rPh sb="256" eb="259">
      <t>リヨウリツ</t>
    </rPh>
    <rPh sb="260" eb="262">
      <t>コウウ</t>
    </rPh>
    <rPh sb="262" eb="263">
      <t>リョウ</t>
    </rPh>
    <rPh sb="264" eb="266">
      <t>タカ</t>
    </rPh>
    <rPh sb="269" eb="271">
      <t>サユウ</t>
    </rPh>
    <rPh sb="274" eb="276">
      <t>ブブン</t>
    </rPh>
    <rPh sb="282" eb="285">
      <t>ゼンネンド</t>
    </rPh>
    <rPh sb="287" eb="289">
      <t>ヒカク</t>
    </rPh>
    <rPh sb="290" eb="292">
      <t>ヨウイ</t>
    </rPh>
    <rPh sb="298" eb="300">
      <t>カコ</t>
    </rPh>
    <rPh sb="301" eb="303">
      <t>ネンカン</t>
    </rPh>
    <rPh sb="304" eb="306">
      <t>スウチ</t>
    </rPh>
    <rPh sb="307" eb="309">
      <t>スイイ</t>
    </rPh>
    <rPh sb="309" eb="310">
      <t>オヨ</t>
    </rPh>
    <rPh sb="311" eb="313">
      <t>ルイジ</t>
    </rPh>
    <rPh sb="313" eb="315">
      <t>ダンタイ</t>
    </rPh>
    <rPh sb="317" eb="319">
      <t>ヒカク</t>
    </rPh>
    <rPh sb="323" eb="325">
      <t>トウガイ</t>
    </rPh>
    <rPh sb="327" eb="329">
      <t>ケイエイ</t>
    </rPh>
    <rPh sb="330" eb="332">
      <t>コウリツ</t>
    </rPh>
    <rPh sb="332" eb="333">
      <t>セイ</t>
    </rPh>
    <rPh sb="334" eb="335">
      <t>タカ</t>
    </rPh>
    <rPh sb="337" eb="339">
      <t>ハンエイ</t>
    </rPh>
    <rPh sb="352" eb="353">
      <t>カンガ</t>
    </rPh>
    <rPh sb="360" eb="363">
      <t>スイセンカ</t>
    </rPh>
    <rPh sb="363" eb="364">
      <t>リツ</t>
    </rPh>
    <rPh sb="365" eb="367">
      <t>ルイジ</t>
    </rPh>
    <rPh sb="367" eb="369">
      <t>ダンタイ</t>
    </rPh>
    <rPh sb="370" eb="371">
      <t>クラ</t>
    </rPh>
    <rPh sb="374" eb="375">
      <t>タカ</t>
    </rPh>
    <rPh sb="376" eb="378">
      <t>スウチ</t>
    </rPh>
    <rPh sb="379" eb="380">
      <t>シメ</t>
    </rPh>
    <rPh sb="386" eb="388">
      <t>コンゴ</t>
    </rPh>
    <rPh sb="389" eb="391">
      <t>ケイカク</t>
    </rPh>
    <rPh sb="391" eb="392">
      <t>テキ</t>
    </rPh>
    <rPh sb="393" eb="395">
      <t>カンキョ</t>
    </rPh>
    <rPh sb="395" eb="397">
      <t>セイビ</t>
    </rPh>
    <rPh sb="398" eb="399">
      <t>オコナ</t>
    </rPh>
    <rPh sb="401" eb="403">
      <t>トウガイ</t>
    </rPh>
    <rPh sb="403" eb="404">
      <t>アタイ</t>
    </rPh>
    <rPh sb="405" eb="407">
      <t>コウジョウ</t>
    </rPh>
    <rPh sb="408" eb="40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</si>
</sst>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7.0000000000000007E-2</c:v>
                </c:pt>
                <c:pt idx="1">
                  <c:v>0.04</c:v>
                </c:pt>
                <c:pt idx="2">
                  <c:v>0.09</c:v>
                </c:pt>
                <c:pt idx="3">
                  <c:v>0.04</c:v>
                </c:pt>
                <c:pt idx="4">
                  <c:v>0.15</c:v>
                </c:pt>
              </c:numCache>
            </c:numRef>
          </c:val>
        </c:ser>
        <c:dLbls>
          <c:showLegendKey val="0"/>
          <c:showVal val="0"/>
          <c:showCatName val="0"/>
          <c:showSerName val="0"/>
          <c:showPercent val="0"/>
          <c:showBubbleSize val="0"/>
        </c:dLbls>
        <c:gapWidth val="150"/>
        <c:axId val="97155328"/>
        <c:axId val="971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97155328"/>
        <c:axId val="97165696"/>
      </c:lineChart>
      <c:dateAx>
        <c:axId val="97155328"/>
        <c:scaling>
          <c:orientation val="minMax"/>
        </c:scaling>
        <c:delete val="1"/>
        <c:axPos val="b"/>
        <c:numFmt formatCode="ge" sourceLinked="1"/>
        <c:majorTickMark val="none"/>
        <c:minorTickMark val="none"/>
        <c:tickLblPos val="none"/>
        <c:crossAx val="97165696"/>
        <c:crosses val="autoZero"/>
        <c:auto val="1"/>
        <c:lblOffset val="100"/>
        <c:baseTimeUnit val="years"/>
      </c:dateAx>
      <c:valAx>
        <c:axId val="971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80.010000000000005</c:v>
                </c:pt>
                <c:pt idx="1">
                  <c:v>73.010000000000005</c:v>
                </c:pt>
                <c:pt idx="2">
                  <c:v>67.13</c:v>
                </c:pt>
                <c:pt idx="3">
                  <c:v>63.46</c:v>
                </c:pt>
                <c:pt idx="4">
                  <c:v>65.83</c:v>
                </c:pt>
              </c:numCache>
            </c:numRef>
          </c:val>
        </c:ser>
        <c:dLbls>
          <c:showLegendKey val="0"/>
          <c:showVal val="0"/>
          <c:showCatName val="0"/>
          <c:showSerName val="0"/>
          <c:showPercent val="0"/>
          <c:showBubbleSize val="0"/>
        </c:dLbls>
        <c:gapWidth val="150"/>
        <c:axId val="103918208"/>
        <c:axId val="1039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103918208"/>
        <c:axId val="103944960"/>
      </c:lineChart>
      <c:dateAx>
        <c:axId val="103918208"/>
        <c:scaling>
          <c:orientation val="minMax"/>
        </c:scaling>
        <c:delete val="1"/>
        <c:axPos val="b"/>
        <c:numFmt formatCode="ge" sourceLinked="1"/>
        <c:majorTickMark val="none"/>
        <c:minorTickMark val="none"/>
        <c:tickLblPos val="none"/>
        <c:crossAx val="103944960"/>
        <c:crosses val="autoZero"/>
        <c:auto val="1"/>
        <c:lblOffset val="100"/>
        <c:baseTimeUnit val="years"/>
      </c:dateAx>
      <c:valAx>
        <c:axId val="1039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94.26</c:v>
                </c:pt>
                <c:pt idx="1">
                  <c:v>94.36</c:v>
                </c:pt>
                <c:pt idx="2">
                  <c:v>94.44</c:v>
                </c:pt>
                <c:pt idx="3">
                  <c:v>94.56</c:v>
                </c:pt>
                <c:pt idx="4">
                  <c:v>94.61</c:v>
                </c:pt>
              </c:numCache>
            </c:numRef>
          </c:val>
        </c:ser>
        <c:dLbls>
          <c:showLegendKey val="0"/>
          <c:showVal val="0"/>
          <c:showCatName val="0"/>
          <c:showSerName val="0"/>
          <c:showPercent val="0"/>
          <c:showBubbleSize val="0"/>
        </c:dLbls>
        <c:gapWidth val="150"/>
        <c:axId val="103966976"/>
        <c:axId val="1039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103966976"/>
        <c:axId val="103973248"/>
      </c:lineChart>
      <c:dateAx>
        <c:axId val="103966976"/>
        <c:scaling>
          <c:orientation val="minMax"/>
        </c:scaling>
        <c:delete val="1"/>
        <c:axPos val="b"/>
        <c:numFmt formatCode="ge" sourceLinked="1"/>
        <c:majorTickMark val="none"/>
        <c:minorTickMark val="none"/>
        <c:tickLblPos val="none"/>
        <c:crossAx val="103973248"/>
        <c:crosses val="autoZero"/>
        <c:auto val="1"/>
        <c:lblOffset val="100"/>
        <c:baseTimeUnit val="years"/>
      </c:dateAx>
      <c:valAx>
        <c:axId val="1039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107.28</c:v>
                </c:pt>
                <c:pt idx="1">
                  <c:v>108.1</c:v>
                </c:pt>
                <c:pt idx="2">
                  <c:v>107.58</c:v>
                </c:pt>
                <c:pt idx="3">
                  <c:v>126.58</c:v>
                </c:pt>
                <c:pt idx="4">
                  <c:v>126.91</c:v>
                </c:pt>
              </c:numCache>
            </c:numRef>
          </c:val>
        </c:ser>
        <c:dLbls>
          <c:showLegendKey val="0"/>
          <c:showVal val="0"/>
          <c:showCatName val="0"/>
          <c:showSerName val="0"/>
          <c:showPercent val="0"/>
          <c:showBubbleSize val="0"/>
        </c:dLbls>
        <c:gapWidth val="150"/>
        <c:axId val="100673408"/>
        <c:axId val="1006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104.92</c:v>
                </c:pt>
                <c:pt idx="1">
                  <c:v>104.17</c:v>
                </c:pt>
                <c:pt idx="2">
                  <c:v>105.07</c:v>
                </c:pt>
                <c:pt idx="3">
                  <c:v>108.53</c:v>
                </c:pt>
                <c:pt idx="4">
                  <c:v>108.52</c:v>
                </c:pt>
              </c:numCache>
            </c:numRef>
          </c:val>
          <c:smooth val="0"/>
        </c:ser>
        <c:dLbls>
          <c:showLegendKey val="0"/>
          <c:showVal val="0"/>
          <c:showCatName val="0"/>
          <c:showSerName val="0"/>
          <c:showPercent val="0"/>
          <c:showBubbleSize val="0"/>
        </c:dLbls>
        <c:marker val="1"/>
        <c:smooth val="0"/>
        <c:axId val="100673408"/>
        <c:axId val="100691968"/>
      </c:lineChart>
      <c:dateAx>
        <c:axId val="100673408"/>
        <c:scaling>
          <c:orientation val="minMax"/>
        </c:scaling>
        <c:delete val="1"/>
        <c:axPos val="b"/>
        <c:numFmt formatCode="ge" sourceLinked="1"/>
        <c:majorTickMark val="none"/>
        <c:minorTickMark val="none"/>
        <c:tickLblPos val="none"/>
        <c:crossAx val="100691968"/>
        <c:crosses val="autoZero"/>
        <c:auto val="1"/>
        <c:lblOffset val="100"/>
        <c:baseTimeUnit val="years"/>
      </c:dateAx>
      <c:valAx>
        <c:axId val="10069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30.82</c:v>
                </c:pt>
                <c:pt idx="1">
                  <c:v>32.39</c:v>
                </c:pt>
                <c:pt idx="2">
                  <c:v>33.68</c:v>
                </c:pt>
                <c:pt idx="3">
                  <c:v>35.020000000000003</c:v>
                </c:pt>
                <c:pt idx="4">
                  <c:v>35.9</c:v>
                </c:pt>
              </c:numCache>
            </c:numRef>
          </c:val>
        </c:ser>
        <c:dLbls>
          <c:showLegendKey val="0"/>
          <c:showVal val="0"/>
          <c:showCatName val="0"/>
          <c:showSerName val="0"/>
          <c:showPercent val="0"/>
          <c:showBubbleSize val="0"/>
        </c:dLbls>
        <c:gapWidth val="150"/>
        <c:axId val="100713984"/>
        <c:axId val="10071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16.55</c:v>
                </c:pt>
                <c:pt idx="1">
                  <c:v>16.02</c:v>
                </c:pt>
                <c:pt idx="2">
                  <c:v>16.559999999999999</c:v>
                </c:pt>
                <c:pt idx="3">
                  <c:v>28.35</c:v>
                </c:pt>
                <c:pt idx="4">
                  <c:v>27.96</c:v>
                </c:pt>
              </c:numCache>
            </c:numRef>
          </c:val>
          <c:smooth val="0"/>
        </c:ser>
        <c:dLbls>
          <c:showLegendKey val="0"/>
          <c:showVal val="0"/>
          <c:showCatName val="0"/>
          <c:showSerName val="0"/>
          <c:showPercent val="0"/>
          <c:showBubbleSize val="0"/>
        </c:dLbls>
        <c:marker val="1"/>
        <c:smooth val="0"/>
        <c:axId val="100713984"/>
        <c:axId val="100715904"/>
      </c:lineChart>
      <c:dateAx>
        <c:axId val="100713984"/>
        <c:scaling>
          <c:orientation val="minMax"/>
        </c:scaling>
        <c:delete val="1"/>
        <c:axPos val="b"/>
        <c:numFmt formatCode="ge" sourceLinked="1"/>
        <c:majorTickMark val="none"/>
        <c:minorTickMark val="none"/>
        <c:tickLblPos val="none"/>
        <c:crossAx val="100715904"/>
        <c:crosses val="autoZero"/>
        <c:auto val="1"/>
        <c:lblOffset val="100"/>
        <c:baseTimeUnit val="years"/>
      </c:dateAx>
      <c:valAx>
        <c:axId val="10071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3.2</c:v>
                </c:pt>
                <c:pt idx="1">
                  <c:v>3.34</c:v>
                </c:pt>
                <c:pt idx="2">
                  <c:v>3.45</c:v>
                </c:pt>
                <c:pt idx="3">
                  <c:v>3.4</c:v>
                </c:pt>
                <c:pt idx="4">
                  <c:v>3.45</c:v>
                </c:pt>
              </c:numCache>
            </c:numRef>
          </c:val>
        </c:ser>
        <c:dLbls>
          <c:showLegendKey val="0"/>
          <c:showVal val="0"/>
          <c:showCatName val="0"/>
          <c:showSerName val="0"/>
          <c:showPercent val="0"/>
          <c:showBubbleSize val="0"/>
        </c:dLbls>
        <c:gapWidth val="150"/>
        <c:axId val="102454400"/>
        <c:axId val="1024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c:v>
                </c:pt>
                <c:pt idx="1">
                  <c:v>2.68</c:v>
                </c:pt>
                <c:pt idx="2">
                  <c:v>2.82</c:v>
                </c:pt>
                <c:pt idx="3">
                  <c:v>3.05</c:v>
                </c:pt>
                <c:pt idx="4">
                  <c:v>3.4</c:v>
                </c:pt>
              </c:numCache>
            </c:numRef>
          </c:val>
          <c:smooth val="0"/>
        </c:ser>
        <c:dLbls>
          <c:showLegendKey val="0"/>
          <c:showVal val="0"/>
          <c:showCatName val="0"/>
          <c:showSerName val="0"/>
          <c:showPercent val="0"/>
          <c:showBubbleSize val="0"/>
        </c:dLbls>
        <c:marker val="1"/>
        <c:smooth val="0"/>
        <c:axId val="102454400"/>
        <c:axId val="102456320"/>
      </c:lineChart>
      <c:dateAx>
        <c:axId val="102454400"/>
        <c:scaling>
          <c:orientation val="minMax"/>
        </c:scaling>
        <c:delete val="1"/>
        <c:axPos val="b"/>
        <c:numFmt formatCode="ge" sourceLinked="1"/>
        <c:majorTickMark val="none"/>
        <c:minorTickMark val="none"/>
        <c:tickLblPos val="none"/>
        <c:crossAx val="102456320"/>
        <c:crosses val="autoZero"/>
        <c:auto val="1"/>
        <c:lblOffset val="100"/>
        <c:baseTimeUnit val="years"/>
      </c:dateAx>
      <c:valAx>
        <c:axId val="1024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29.05</c:v>
                </c:pt>
                <c:pt idx="1">
                  <c:v>17.66</c:v>
                </c:pt>
                <c:pt idx="2">
                  <c:v>7.34</c:v>
                </c:pt>
                <c:pt idx="3" formatCode="#,##0.00;&quot;△&quot;#,##0.00">
                  <c:v>0</c:v>
                </c:pt>
                <c:pt idx="4" formatCode="#,##0.00;&quot;△&quot;#,##0.00">
                  <c:v>0</c:v>
                </c:pt>
              </c:numCache>
            </c:numRef>
          </c:val>
        </c:ser>
        <c:dLbls>
          <c:showLegendKey val="0"/>
          <c:showVal val="0"/>
          <c:showCatName val="0"/>
          <c:showSerName val="0"/>
          <c:showPercent val="0"/>
          <c:showBubbleSize val="0"/>
        </c:dLbls>
        <c:gapWidth val="150"/>
        <c:axId val="102497280"/>
        <c:axId val="1026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23.04</c:v>
                </c:pt>
                <c:pt idx="1">
                  <c:v>19.97</c:v>
                </c:pt>
                <c:pt idx="2">
                  <c:v>23.32</c:v>
                </c:pt>
                <c:pt idx="3">
                  <c:v>4.72</c:v>
                </c:pt>
                <c:pt idx="4">
                  <c:v>4.87</c:v>
                </c:pt>
              </c:numCache>
            </c:numRef>
          </c:val>
          <c:smooth val="0"/>
        </c:ser>
        <c:dLbls>
          <c:showLegendKey val="0"/>
          <c:showVal val="0"/>
          <c:showCatName val="0"/>
          <c:showSerName val="0"/>
          <c:showPercent val="0"/>
          <c:showBubbleSize val="0"/>
        </c:dLbls>
        <c:marker val="1"/>
        <c:smooth val="0"/>
        <c:axId val="102497280"/>
        <c:axId val="102634624"/>
      </c:lineChart>
      <c:dateAx>
        <c:axId val="102497280"/>
        <c:scaling>
          <c:orientation val="minMax"/>
        </c:scaling>
        <c:delete val="1"/>
        <c:axPos val="b"/>
        <c:numFmt formatCode="ge" sourceLinked="1"/>
        <c:majorTickMark val="none"/>
        <c:minorTickMark val="none"/>
        <c:tickLblPos val="none"/>
        <c:crossAx val="102634624"/>
        <c:crosses val="autoZero"/>
        <c:auto val="1"/>
        <c:lblOffset val="100"/>
        <c:baseTimeUnit val="years"/>
      </c:dateAx>
      <c:valAx>
        <c:axId val="1026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338.64</c:v>
                </c:pt>
                <c:pt idx="1">
                  <c:v>319.92</c:v>
                </c:pt>
                <c:pt idx="2">
                  <c:v>923.74</c:v>
                </c:pt>
                <c:pt idx="3">
                  <c:v>97.43</c:v>
                </c:pt>
                <c:pt idx="4">
                  <c:v>109.59</c:v>
                </c:pt>
              </c:numCache>
            </c:numRef>
          </c:val>
        </c:ser>
        <c:dLbls>
          <c:showLegendKey val="0"/>
          <c:showVal val="0"/>
          <c:showCatName val="0"/>
          <c:showSerName val="0"/>
          <c:showPercent val="0"/>
          <c:showBubbleSize val="0"/>
        </c:dLbls>
        <c:gapWidth val="150"/>
        <c:axId val="102667008"/>
        <c:axId val="1026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150.22999999999999</c:v>
                </c:pt>
                <c:pt idx="1">
                  <c:v>152.78</c:v>
                </c:pt>
                <c:pt idx="2">
                  <c:v>179.3</c:v>
                </c:pt>
                <c:pt idx="3">
                  <c:v>45.99</c:v>
                </c:pt>
                <c:pt idx="4">
                  <c:v>47.32</c:v>
                </c:pt>
              </c:numCache>
            </c:numRef>
          </c:val>
          <c:smooth val="0"/>
        </c:ser>
        <c:dLbls>
          <c:showLegendKey val="0"/>
          <c:showVal val="0"/>
          <c:showCatName val="0"/>
          <c:showSerName val="0"/>
          <c:showPercent val="0"/>
          <c:showBubbleSize val="0"/>
        </c:dLbls>
        <c:marker val="1"/>
        <c:smooth val="0"/>
        <c:axId val="102667008"/>
        <c:axId val="102668928"/>
      </c:lineChart>
      <c:dateAx>
        <c:axId val="102667008"/>
        <c:scaling>
          <c:orientation val="minMax"/>
        </c:scaling>
        <c:delete val="1"/>
        <c:axPos val="b"/>
        <c:numFmt formatCode="ge" sourceLinked="1"/>
        <c:majorTickMark val="none"/>
        <c:minorTickMark val="none"/>
        <c:tickLblPos val="none"/>
        <c:crossAx val="102668928"/>
        <c:crosses val="autoZero"/>
        <c:auto val="1"/>
        <c:lblOffset val="100"/>
        <c:baseTimeUnit val="years"/>
      </c:dateAx>
      <c:valAx>
        <c:axId val="1026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1316.15</c:v>
                </c:pt>
                <c:pt idx="1">
                  <c:v>1262.7</c:v>
                </c:pt>
                <c:pt idx="2">
                  <c:v>1200.71</c:v>
                </c:pt>
                <c:pt idx="3">
                  <c:v>1159.43</c:v>
                </c:pt>
                <c:pt idx="4">
                  <c:v>1105.97</c:v>
                </c:pt>
              </c:numCache>
            </c:numRef>
          </c:val>
        </c:ser>
        <c:dLbls>
          <c:showLegendKey val="0"/>
          <c:showVal val="0"/>
          <c:showCatName val="0"/>
          <c:showSerName val="0"/>
          <c:showPercent val="0"/>
          <c:showBubbleSize val="0"/>
        </c:dLbls>
        <c:gapWidth val="150"/>
        <c:axId val="102703488"/>
        <c:axId val="1027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102703488"/>
        <c:axId val="102705408"/>
      </c:lineChart>
      <c:dateAx>
        <c:axId val="102703488"/>
        <c:scaling>
          <c:orientation val="minMax"/>
        </c:scaling>
        <c:delete val="1"/>
        <c:axPos val="b"/>
        <c:numFmt formatCode="ge" sourceLinked="1"/>
        <c:majorTickMark val="none"/>
        <c:minorTickMark val="none"/>
        <c:tickLblPos val="none"/>
        <c:crossAx val="102705408"/>
        <c:crosses val="autoZero"/>
        <c:auto val="1"/>
        <c:lblOffset val="100"/>
        <c:baseTimeUnit val="years"/>
      </c:dateAx>
      <c:valAx>
        <c:axId val="1027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109.17</c:v>
                </c:pt>
                <c:pt idx="1">
                  <c:v>104.4</c:v>
                </c:pt>
                <c:pt idx="2">
                  <c:v>105.79</c:v>
                </c:pt>
                <c:pt idx="3">
                  <c:v>126.99</c:v>
                </c:pt>
                <c:pt idx="4">
                  <c:v>130.34</c:v>
                </c:pt>
              </c:numCache>
            </c:numRef>
          </c:val>
        </c:ser>
        <c:dLbls>
          <c:showLegendKey val="0"/>
          <c:showVal val="0"/>
          <c:showCatName val="0"/>
          <c:showSerName val="0"/>
          <c:showPercent val="0"/>
          <c:showBubbleSize val="0"/>
        </c:dLbls>
        <c:gapWidth val="150"/>
        <c:axId val="102744064"/>
        <c:axId val="1027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102744064"/>
        <c:axId val="102745984"/>
      </c:lineChart>
      <c:dateAx>
        <c:axId val="102744064"/>
        <c:scaling>
          <c:orientation val="minMax"/>
        </c:scaling>
        <c:delete val="1"/>
        <c:axPos val="b"/>
        <c:numFmt formatCode="ge" sourceLinked="1"/>
        <c:majorTickMark val="none"/>
        <c:minorTickMark val="none"/>
        <c:tickLblPos val="none"/>
        <c:crossAx val="102745984"/>
        <c:crosses val="autoZero"/>
        <c:auto val="1"/>
        <c:lblOffset val="100"/>
        <c:baseTimeUnit val="years"/>
      </c:dateAx>
      <c:valAx>
        <c:axId val="1027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114.43</c:v>
                </c:pt>
                <c:pt idx="1">
                  <c:v>119.37</c:v>
                </c:pt>
                <c:pt idx="2">
                  <c:v>117.52</c:v>
                </c:pt>
                <c:pt idx="3">
                  <c:v>97.81</c:v>
                </c:pt>
                <c:pt idx="4">
                  <c:v>95.37</c:v>
                </c:pt>
              </c:numCache>
            </c:numRef>
          </c:val>
        </c:ser>
        <c:dLbls>
          <c:showLegendKey val="0"/>
          <c:showVal val="0"/>
          <c:showCatName val="0"/>
          <c:showSerName val="0"/>
          <c:showPercent val="0"/>
          <c:showBubbleSize val="0"/>
        </c:dLbls>
        <c:gapWidth val="150"/>
        <c:axId val="103898112"/>
        <c:axId val="1039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103898112"/>
        <c:axId val="103904384"/>
      </c:lineChart>
      <c:dateAx>
        <c:axId val="103898112"/>
        <c:scaling>
          <c:orientation val="minMax"/>
        </c:scaling>
        <c:delete val="1"/>
        <c:axPos val="b"/>
        <c:numFmt formatCode="ge" sourceLinked="1"/>
        <c:majorTickMark val="none"/>
        <c:minorTickMark val="none"/>
        <c:tickLblPos val="none"/>
        <c:crossAx val="103904384"/>
        <c:crosses val="autoZero"/>
        <c:auto val="1"/>
        <c:lblOffset val="100"/>
        <c:baseTimeUnit val="years"/>
      </c:dateAx>
      <c:valAx>
        <c:axId val="1039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375491</v>
      </c>
      <c r="AM8" s="64"/>
      <c r="AN8" s="64"/>
      <c r="AO8" s="64"/>
      <c r="AP8" s="64"/>
      <c r="AQ8" s="64"/>
      <c r="AR8" s="64"/>
      <c r="AS8" s="64"/>
      <c r="AT8" s="63">
        <f>データ!S6</f>
        <v>459.16</v>
      </c>
      <c r="AU8" s="63"/>
      <c r="AV8" s="63"/>
      <c r="AW8" s="63"/>
      <c r="AX8" s="63"/>
      <c r="AY8" s="63"/>
      <c r="AZ8" s="63"/>
      <c r="BA8" s="63"/>
      <c r="BB8" s="63">
        <f>データ!T6</f>
        <v>817.78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59.63</v>
      </c>
      <c r="J10" s="63"/>
      <c r="K10" s="63"/>
      <c r="L10" s="63"/>
      <c r="M10" s="63"/>
      <c r="N10" s="63"/>
      <c r="O10" s="63"/>
      <c r="P10" s="63">
        <f>データ!O6</f>
        <v>69.489999999999995</v>
      </c>
      <c r="Q10" s="63"/>
      <c r="R10" s="63"/>
      <c r="S10" s="63"/>
      <c r="T10" s="63"/>
      <c r="U10" s="63"/>
      <c r="V10" s="63"/>
      <c r="W10" s="63">
        <f>データ!P6</f>
        <v>90.03</v>
      </c>
      <c r="X10" s="63"/>
      <c r="Y10" s="63"/>
      <c r="Z10" s="63"/>
      <c r="AA10" s="63"/>
      <c r="AB10" s="63"/>
      <c r="AC10" s="63"/>
      <c r="AD10" s="64">
        <f>データ!Q6</f>
        <v>2134</v>
      </c>
      <c r="AE10" s="64"/>
      <c r="AF10" s="64"/>
      <c r="AG10" s="64"/>
      <c r="AH10" s="64"/>
      <c r="AI10" s="64"/>
      <c r="AJ10" s="64"/>
      <c r="AK10" s="2"/>
      <c r="AL10" s="64">
        <f>データ!U6</f>
        <v>260594</v>
      </c>
      <c r="AM10" s="64"/>
      <c r="AN10" s="64"/>
      <c r="AO10" s="64"/>
      <c r="AP10" s="64"/>
      <c r="AQ10" s="64"/>
      <c r="AR10" s="64"/>
      <c r="AS10" s="64"/>
      <c r="AT10" s="63">
        <f>データ!V6</f>
        <v>60.57</v>
      </c>
      <c r="AU10" s="63"/>
      <c r="AV10" s="63"/>
      <c r="AW10" s="63"/>
      <c r="AX10" s="63"/>
      <c r="AY10" s="63"/>
      <c r="AZ10" s="63"/>
      <c r="BA10" s="63"/>
      <c r="BB10" s="63">
        <f>データ!W6</f>
        <v>4302.3599999999997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102024</v>
      </c>
      <c r="D6" s="31">
        <f t="shared" si="3"/>
        <v>46</v>
      </c>
      <c r="E6" s="31">
        <f t="shared" si="3"/>
        <v>17</v>
      </c>
      <c r="F6" s="31">
        <f t="shared" si="3"/>
        <v>1</v>
      </c>
      <c r="G6" s="31">
        <f t="shared" si="3"/>
        <v>0</v>
      </c>
      <c r="H6" s="31" t="str">
        <f t="shared" si="3"/>
        <v>群馬県　高崎市</v>
      </c>
      <c r="I6" s="31" t="str">
        <f t="shared" si="3"/>
        <v>法適用</v>
      </c>
      <c r="J6" s="31" t="str">
        <f t="shared" si="3"/>
        <v>下水道事業</v>
      </c>
      <c r="K6" s="31" t="str">
        <f t="shared" si="3"/>
        <v>公共下水道</v>
      </c>
      <c r="L6" s="31" t="str">
        <f t="shared" si="3"/>
        <v>Ad</v>
      </c>
      <c r="M6" s="32" t="str">
        <f t="shared" si="3"/>
        <v>-</v>
      </c>
      <c r="N6" s="32">
        <f t="shared" si="3"/>
        <v>59.63</v>
      </c>
      <c r="O6" s="32">
        <f t="shared" si="3"/>
        <v>69.489999999999995</v>
      </c>
      <c r="P6" s="32">
        <f t="shared" si="3"/>
        <v>90.03</v>
      </c>
      <c r="Q6" s="32">
        <f t="shared" si="3"/>
        <v>2134</v>
      </c>
      <c r="R6" s="32">
        <f t="shared" si="3"/>
        <v>375491</v>
      </c>
      <c r="S6" s="32">
        <f t="shared" si="3"/>
        <v>459.16</v>
      </c>
      <c r="T6" s="32">
        <f t="shared" si="3"/>
        <v>817.78</v>
      </c>
      <c r="U6" s="32">
        <f t="shared" si="3"/>
        <v>260594</v>
      </c>
      <c r="V6" s="32">
        <f t="shared" si="3"/>
        <v>60.57</v>
      </c>
      <c r="W6" s="32">
        <f t="shared" si="3"/>
        <v>4302.3599999999997</v>
      </c>
      <c r="X6" s="33">
        <f>IF(X7="",NA(),X7)</f>
        <v>107.28</v>
      </c>
      <c r="Y6" s="33">
        <f t="shared" ref="Y6:AG6" si="4">IF(Y7="",NA(),Y7)</f>
        <v>108.1</v>
      </c>
      <c r="Z6" s="33">
        <f t="shared" si="4"/>
        <v>107.58</v>
      </c>
      <c r="AA6" s="33">
        <f t="shared" si="4"/>
        <v>126.58</v>
      </c>
      <c r="AB6" s="33">
        <f t="shared" si="4"/>
        <v>126.91</v>
      </c>
      <c r="AC6" s="33">
        <f t="shared" si="4"/>
        <v>104.92</v>
      </c>
      <c r="AD6" s="33">
        <f t="shared" si="4"/>
        <v>104.17</v>
      </c>
      <c r="AE6" s="33">
        <f t="shared" si="4"/>
        <v>105.07</v>
      </c>
      <c r="AF6" s="33">
        <f t="shared" si="4"/>
        <v>108.53</v>
      </c>
      <c r="AG6" s="33">
        <f t="shared" si="4"/>
        <v>108.52</v>
      </c>
      <c r="AH6" s="32" t="str">
        <f>IF(AH7="","",IF(AH7="-","【-】","【"&amp;SUBSTITUTE(TEXT(AH7,"#,##0.00"),"-","△")&amp;"】"))</f>
        <v>【108.23】</v>
      </c>
      <c r="AI6" s="33">
        <f>IF(AI7="",NA(),AI7)</f>
        <v>29.05</v>
      </c>
      <c r="AJ6" s="33">
        <f t="shared" ref="AJ6:AR6" si="5">IF(AJ7="",NA(),AJ7)</f>
        <v>17.66</v>
      </c>
      <c r="AK6" s="33">
        <f t="shared" si="5"/>
        <v>7.34</v>
      </c>
      <c r="AL6" s="32">
        <f t="shared" si="5"/>
        <v>0</v>
      </c>
      <c r="AM6" s="32">
        <f t="shared" si="5"/>
        <v>0</v>
      </c>
      <c r="AN6" s="33">
        <f t="shared" si="5"/>
        <v>23.04</v>
      </c>
      <c r="AO6" s="33">
        <f t="shared" si="5"/>
        <v>19.97</v>
      </c>
      <c r="AP6" s="33">
        <f t="shared" si="5"/>
        <v>23.32</v>
      </c>
      <c r="AQ6" s="33">
        <f t="shared" si="5"/>
        <v>4.72</v>
      </c>
      <c r="AR6" s="33">
        <f t="shared" si="5"/>
        <v>4.87</v>
      </c>
      <c r="AS6" s="32" t="str">
        <f>IF(AS7="","",IF(AS7="-","【-】","【"&amp;SUBSTITUTE(TEXT(AS7,"#,##0.00"),"-","△")&amp;"】"))</f>
        <v>【4.45】</v>
      </c>
      <c r="AT6" s="33">
        <f>IF(AT7="",NA(),AT7)</f>
        <v>338.64</v>
      </c>
      <c r="AU6" s="33">
        <f t="shared" ref="AU6:BC6" si="6">IF(AU7="",NA(),AU7)</f>
        <v>319.92</v>
      </c>
      <c r="AV6" s="33">
        <f t="shared" si="6"/>
        <v>923.74</v>
      </c>
      <c r="AW6" s="33">
        <f t="shared" si="6"/>
        <v>97.43</v>
      </c>
      <c r="AX6" s="33">
        <f t="shared" si="6"/>
        <v>109.59</v>
      </c>
      <c r="AY6" s="33">
        <f t="shared" si="6"/>
        <v>150.22999999999999</v>
      </c>
      <c r="AZ6" s="33">
        <f t="shared" si="6"/>
        <v>152.78</v>
      </c>
      <c r="BA6" s="33">
        <f t="shared" si="6"/>
        <v>179.3</v>
      </c>
      <c r="BB6" s="33">
        <f t="shared" si="6"/>
        <v>45.99</v>
      </c>
      <c r="BC6" s="33">
        <f t="shared" si="6"/>
        <v>47.32</v>
      </c>
      <c r="BD6" s="32" t="str">
        <f>IF(BD7="","",IF(BD7="-","【-】","【"&amp;SUBSTITUTE(TEXT(BD7,"#,##0.00"),"-","△")&amp;"】"))</f>
        <v>【57.41】</v>
      </c>
      <c r="BE6" s="33">
        <f>IF(BE7="",NA(),BE7)</f>
        <v>1316.15</v>
      </c>
      <c r="BF6" s="33">
        <f t="shared" ref="BF6:BN6" si="7">IF(BF7="",NA(),BF7)</f>
        <v>1262.7</v>
      </c>
      <c r="BG6" s="33">
        <f t="shared" si="7"/>
        <v>1200.71</v>
      </c>
      <c r="BH6" s="33">
        <f t="shared" si="7"/>
        <v>1159.43</v>
      </c>
      <c r="BI6" s="33">
        <f t="shared" si="7"/>
        <v>1105.97</v>
      </c>
      <c r="BJ6" s="33">
        <f t="shared" si="7"/>
        <v>978.41</v>
      </c>
      <c r="BK6" s="33">
        <f t="shared" si="7"/>
        <v>935.65</v>
      </c>
      <c r="BL6" s="33">
        <f t="shared" si="7"/>
        <v>924.44</v>
      </c>
      <c r="BM6" s="33">
        <f t="shared" si="7"/>
        <v>963.16</v>
      </c>
      <c r="BN6" s="33">
        <f t="shared" si="7"/>
        <v>1017.47</v>
      </c>
      <c r="BO6" s="32" t="str">
        <f>IF(BO7="","",IF(BO7="-","【-】","【"&amp;SUBSTITUTE(TEXT(BO7,"#,##0.00"),"-","△")&amp;"】"))</f>
        <v>【763.62】</v>
      </c>
      <c r="BP6" s="33">
        <f>IF(BP7="",NA(),BP7)</f>
        <v>109.17</v>
      </c>
      <c r="BQ6" s="33">
        <f t="shared" ref="BQ6:BY6" si="8">IF(BQ7="",NA(),BQ7)</f>
        <v>104.4</v>
      </c>
      <c r="BR6" s="33">
        <f t="shared" si="8"/>
        <v>105.79</v>
      </c>
      <c r="BS6" s="33">
        <f t="shared" si="8"/>
        <v>126.99</v>
      </c>
      <c r="BT6" s="33">
        <f t="shared" si="8"/>
        <v>130.34</v>
      </c>
      <c r="BU6" s="33">
        <f t="shared" si="8"/>
        <v>88.02</v>
      </c>
      <c r="BV6" s="33">
        <f t="shared" si="8"/>
        <v>90.14</v>
      </c>
      <c r="BW6" s="33">
        <f t="shared" si="8"/>
        <v>90.24</v>
      </c>
      <c r="BX6" s="33">
        <f t="shared" si="8"/>
        <v>94.82</v>
      </c>
      <c r="BY6" s="33">
        <f t="shared" si="8"/>
        <v>96.37</v>
      </c>
      <c r="BZ6" s="32" t="str">
        <f>IF(BZ7="","",IF(BZ7="-","【-】","【"&amp;SUBSTITUTE(TEXT(BZ7,"#,##0.00"),"-","△")&amp;"】"))</f>
        <v>【98.53】</v>
      </c>
      <c r="CA6" s="33">
        <f>IF(CA7="",NA(),CA7)</f>
        <v>114.43</v>
      </c>
      <c r="CB6" s="33">
        <f t="shared" ref="CB6:CJ6" si="9">IF(CB7="",NA(),CB7)</f>
        <v>119.37</v>
      </c>
      <c r="CC6" s="33">
        <f t="shared" si="9"/>
        <v>117.52</v>
      </c>
      <c r="CD6" s="33">
        <f t="shared" si="9"/>
        <v>97.81</v>
      </c>
      <c r="CE6" s="33">
        <f t="shared" si="9"/>
        <v>95.37</v>
      </c>
      <c r="CF6" s="33">
        <f t="shared" si="9"/>
        <v>172.91</v>
      </c>
      <c r="CG6" s="33">
        <f t="shared" si="9"/>
        <v>169.64</v>
      </c>
      <c r="CH6" s="33">
        <f t="shared" si="9"/>
        <v>170.22</v>
      </c>
      <c r="CI6" s="33">
        <f t="shared" si="9"/>
        <v>162.88</v>
      </c>
      <c r="CJ6" s="33">
        <f t="shared" si="9"/>
        <v>162.65</v>
      </c>
      <c r="CK6" s="32" t="str">
        <f>IF(CK7="","",IF(CK7="-","【-】","【"&amp;SUBSTITUTE(TEXT(CK7,"#,##0.00"),"-","△")&amp;"】"))</f>
        <v>【139.70】</v>
      </c>
      <c r="CL6" s="33">
        <f>IF(CL7="",NA(),CL7)</f>
        <v>80.010000000000005</v>
      </c>
      <c r="CM6" s="33">
        <f t="shared" ref="CM6:CU6" si="10">IF(CM7="",NA(),CM7)</f>
        <v>73.010000000000005</v>
      </c>
      <c r="CN6" s="33">
        <f t="shared" si="10"/>
        <v>67.13</v>
      </c>
      <c r="CO6" s="33">
        <f t="shared" si="10"/>
        <v>63.46</v>
      </c>
      <c r="CP6" s="33">
        <f t="shared" si="10"/>
        <v>65.83</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94.26</v>
      </c>
      <c r="CX6" s="33">
        <f t="shared" ref="CX6:DF6" si="11">IF(CX7="",NA(),CX7)</f>
        <v>94.36</v>
      </c>
      <c r="CY6" s="33">
        <f t="shared" si="11"/>
        <v>94.44</v>
      </c>
      <c r="CZ6" s="33">
        <f t="shared" si="11"/>
        <v>94.56</v>
      </c>
      <c r="DA6" s="33">
        <f t="shared" si="11"/>
        <v>94.61</v>
      </c>
      <c r="DB6" s="33">
        <f t="shared" si="11"/>
        <v>92.8</v>
      </c>
      <c r="DC6" s="33">
        <f t="shared" si="11"/>
        <v>92.87</v>
      </c>
      <c r="DD6" s="33">
        <f t="shared" si="11"/>
        <v>93.01</v>
      </c>
      <c r="DE6" s="33">
        <f t="shared" si="11"/>
        <v>93.12</v>
      </c>
      <c r="DF6" s="33">
        <f t="shared" si="11"/>
        <v>93.38</v>
      </c>
      <c r="DG6" s="32" t="str">
        <f>IF(DG7="","",IF(DG7="-","【-】","【"&amp;SUBSTITUTE(TEXT(DG7,"#,##0.00"),"-","△")&amp;"】"))</f>
        <v>【94.73】</v>
      </c>
      <c r="DH6" s="33">
        <f>IF(DH7="",NA(),DH7)</f>
        <v>30.82</v>
      </c>
      <c r="DI6" s="33">
        <f t="shared" ref="DI6:DQ6" si="12">IF(DI7="",NA(),DI7)</f>
        <v>32.39</v>
      </c>
      <c r="DJ6" s="33">
        <f t="shared" si="12"/>
        <v>33.68</v>
      </c>
      <c r="DK6" s="33">
        <f t="shared" si="12"/>
        <v>35.020000000000003</v>
      </c>
      <c r="DL6" s="33">
        <f t="shared" si="12"/>
        <v>35.9</v>
      </c>
      <c r="DM6" s="33">
        <f t="shared" si="12"/>
        <v>16.55</v>
      </c>
      <c r="DN6" s="33">
        <f t="shared" si="12"/>
        <v>16.02</v>
      </c>
      <c r="DO6" s="33">
        <f t="shared" si="12"/>
        <v>16.559999999999999</v>
      </c>
      <c r="DP6" s="33">
        <f t="shared" si="12"/>
        <v>28.35</v>
      </c>
      <c r="DQ6" s="33">
        <f t="shared" si="12"/>
        <v>27.96</v>
      </c>
      <c r="DR6" s="32" t="str">
        <f>IF(DR7="","",IF(DR7="-","【-】","【"&amp;SUBSTITUTE(TEXT(DR7,"#,##0.00"),"-","△")&amp;"】"))</f>
        <v>【36.85】</v>
      </c>
      <c r="DS6" s="33">
        <f>IF(DS7="",NA(),DS7)</f>
        <v>3.2</v>
      </c>
      <c r="DT6" s="33">
        <f t="shared" ref="DT6:EB6" si="13">IF(DT7="",NA(),DT7)</f>
        <v>3.34</v>
      </c>
      <c r="DU6" s="33">
        <f t="shared" si="13"/>
        <v>3.45</v>
      </c>
      <c r="DV6" s="33">
        <f t="shared" si="13"/>
        <v>3.4</v>
      </c>
      <c r="DW6" s="33">
        <f t="shared" si="13"/>
        <v>3.45</v>
      </c>
      <c r="DX6" s="33">
        <f t="shared" si="13"/>
        <v>2.7</v>
      </c>
      <c r="DY6" s="33">
        <f t="shared" si="13"/>
        <v>2.68</v>
      </c>
      <c r="DZ6" s="33">
        <f t="shared" si="13"/>
        <v>2.82</v>
      </c>
      <c r="EA6" s="33">
        <f t="shared" si="13"/>
        <v>3.05</v>
      </c>
      <c r="EB6" s="33">
        <f t="shared" si="13"/>
        <v>3.4</v>
      </c>
      <c r="EC6" s="32" t="str">
        <f>IF(EC7="","",IF(EC7="-","【-】","【"&amp;SUBSTITUTE(TEXT(EC7,"#,##0.00"),"-","△")&amp;"】"))</f>
        <v>【4.56】</v>
      </c>
      <c r="ED6" s="33">
        <f>IF(ED7="",NA(),ED7)</f>
        <v>7.0000000000000007E-2</v>
      </c>
      <c r="EE6" s="33">
        <f t="shared" ref="EE6:EM6" si="14">IF(EE7="",NA(),EE7)</f>
        <v>0.04</v>
      </c>
      <c r="EF6" s="33">
        <f t="shared" si="14"/>
        <v>0.09</v>
      </c>
      <c r="EG6" s="33">
        <f t="shared" si="14"/>
        <v>0.04</v>
      </c>
      <c r="EH6" s="33">
        <f t="shared" si="14"/>
        <v>0.15</v>
      </c>
      <c r="EI6" s="33">
        <f t="shared" si="14"/>
        <v>0.11</v>
      </c>
      <c r="EJ6" s="33">
        <f t="shared" si="14"/>
        <v>0.14000000000000001</v>
      </c>
      <c r="EK6" s="33">
        <f t="shared" si="14"/>
        <v>0.11</v>
      </c>
      <c r="EL6" s="33">
        <f t="shared" si="14"/>
        <v>0.08</v>
      </c>
      <c r="EM6" s="33">
        <f t="shared" si="14"/>
        <v>0.22</v>
      </c>
      <c r="EN6" s="32" t="str">
        <f>IF(EN7="","",IF(EN7="-","【-】","【"&amp;SUBSTITUTE(TEXT(EN7,"#,##0.00"),"-","△")&amp;"】"))</f>
        <v>【0.23】</v>
      </c>
    </row>
    <row r="7" spans="1:147" s="34" customFormat="1">
      <c r="A7" s="26"/>
      <c r="B7" s="35">
        <v>2015</v>
      </c>
      <c r="C7" s="35">
        <v>102024</v>
      </c>
      <c r="D7" s="35">
        <v>46</v>
      </c>
      <c r="E7" s="35">
        <v>17</v>
      </c>
      <c r="F7" s="35">
        <v>1</v>
      </c>
      <c r="G7" s="35">
        <v>0</v>
      </c>
      <c r="H7" s="35" t="s">
        <v>96</v>
      </c>
      <c r="I7" s="35" t="s">
        <v>97</v>
      </c>
      <c r="J7" s="35" t="s">
        <v>98</v>
      </c>
      <c r="K7" s="35" t="s">
        <v>99</v>
      </c>
      <c r="L7" s="35" t="s">
        <v>100</v>
      </c>
      <c r="M7" s="36" t="s">
        <v>101</v>
      </c>
      <c r="N7" s="36">
        <v>59.63</v>
      </c>
      <c r="O7" s="36">
        <v>69.489999999999995</v>
      </c>
      <c r="P7" s="36">
        <v>90.03</v>
      </c>
      <c r="Q7" s="36">
        <v>2134</v>
      </c>
      <c r="R7" s="36">
        <v>375491</v>
      </c>
      <c r="S7" s="36">
        <v>459.16</v>
      </c>
      <c r="T7" s="36">
        <v>817.78</v>
      </c>
      <c r="U7" s="36">
        <v>260594</v>
      </c>
      <c r="V7" s="36">
        <v>60.57</v>
      </c>
      <c r="W7" s="36">
        <v>4302.3599999999997</v>
      </c>
      <c r="X7" s="36">
        <v>107.28</v>
      </c>
      <c r="Y7" s="36">
        <v>108.1</v>
      </c>
      <c r="Z7" s="36">
        <v>107.58</v>
      </c>
      <c r="AA7" s="36">
        <v>126.58</v>
      </c>
      <c r="AB7" s="36">
        <v>126.91</v>
      </c>
      <c r="AC7" s="36">
        <v>104.92</v>
      </c>
      <c r="AD7" s="36">
        <v>104.17</v>
      </c>
      <c r="AE7" s="36">
        <v>105.07</v>
      </c>
      <c r="AF7" s="36">
        <v>108.53</v>
      </c>
      <c r="AG7" s="36">
        <v>108.52</v>
      </c>
      <c r="AH7" s="36">
        <v>108.23</v>
      </c>
      <c r="AI7" s="36">
        <v>29.05</v>
      </c>
      <c r="AJ7" s="36">
        <v>17.66</v>
      </c>
      <c r="AK7" s="36">
        <v>7.34</v>
      </c>
      <c r="AL7" s="36">
        <v>0</v>
      </c>
      <c r="AM7" s="36">
        <v>0</v>
      </c>
      <c r="AN7" s="36">
        <v>23.04</v>
      </c>
      <c r="AO7" s="36">
        <v>19.97</v>
      </c>
      <c r="AP7" s="36">
        <v>23.32</v>
      </c>
      <c r="AQ7" s="36">
        <v>4.72</v>
      </c>
      <c r="AR7" s="36">
        <v>4.87</v>
      </c>
      <c r="AS7" s="36">
        <v>4.45</v>
      </c>
      <c r="AT7" s="36">
        <v>338.64</v>
      </c>
      <c r="AU7" s="36">
        <v>319.92</v>
      </c>
      <c r="AV7" s="36">
        <v>923.74</v>
      </c>
      <c r="AW7" s="36">
        <v>97.43</v>
      </c>
      <c r="AX7" s="36">
        <v>109.59</v>
      </c>
      <c r="AY7" s="36">
        <v>150.22999999999999</v>
      </c>
      <c r="AZ7" s="36">
        <v>152.78</v>
      </c>
      <c r="BA7" s="36">
        <v>179.3</v>
      </c>
      <c r="BB7" s="36">
        <v>45.99</v>
      </c>
      <c r="BC7" s="36">
        <v>47.32</v>
      </c>
      <c r="BD7" s="36">
        <v>57.41</v>
      </c>
      <c r="BE7" s="36">
        <v>1316.15</v>
      </c>
      <c r="BF7" s="36">
        <v>1262.7</v>
      </c>
      <c r="BG7" s="36">
        <v>1200.71</v>
      </c>
      <c r="BH7" s="36">
        <v>1159.43</v>
      </c>
      <c r="BI7" s="36">
        <v>1105.97</v>
      </c>
      <c r="BJ7" s="36">
        <v>978.41</v>
      </c>
      <c r="BK7" s="36">
        <v>935.65</v>
      </c>
      <c r="BL7" s="36">
        <v>924.44</v>
      </c>
      <c r="BM7" s="36">
        <v>963.16</v>
      </c>
      <c r="BN7" s="36">
        <v>1017.47</v>
      </c>
      <c r="BO7" s="36">
        <v>763.62</v>
      </c>
      <c r="BP7" s="36">
        <v>109.17</v>
      </c>
      <c r="BQ7" s="36">
        <v>104.4</v>
      </c>
      <c r="BR7" s="36">
        <v>105.79</v>
      </c>
      <c r="BS7" s="36">
        <v>126.99</v>
      </c>
      <c r="BT7" s="36">
        <v>130.34</v>
      </c>
      <c r="BU7" s="36">
        <v>88.02</v>
      </c>
      <c r="BV7" s="36">
        <v>90.14</v>
      </c>
      <c r="BW7" s="36">
        <v>90.24</v>
      </c>
      <c r="BX7" s="36">
        <v>94.82</v>
      </c>
      <c r="BY7" s="36">
        <v>96.37</v>
      </c>
      <c r="BZ7" s="36">
        <v>98.53</v>
      </c>
      <c r="CA7" s="36">
        <v>114.43</v>
      </c>
      <c r="CB7" s="36">
        <v>119.37</v>
      </c>
      <c r="CC7" s="36">
        <v>117.52</v>
      </c>
      <c r="CD7" s="36">
        <v>97.81</v>
      </c>
      <c r="CE7" s="36">
        <v>95.37</v>
      </c>
      <c r="CF7" s="36">
        <v>172.91</v>
      </c>
      <c r="CG7" s="36">
        <v>169.64</v>
      </c>
      <c r="CH7" s="36">
        <v>170.22</v>
      </c>
      <c r="CI7" s="36">
        <v>162.88</v>
      </c>
      <c r="CJ7" s="36">
        <v>162.65</v>
      </c>
      <c r="CK7" s="36">
        <v>139.69999999999999</v>
      </c>
      <c r="CL7" s="36">
        <v>80.010000000000005</v>
      </c>
      <c r="CM7" s="36">
        <v>73.010000000000005</v>
      </c>
      <c r="CN7" s="36">
        <v>67.13</v>
      </c>
      <c r="CO7" s="36">
        <v>63.46</v>
      </c>
      <c r="CP7" s="36">
        <v>65.83</v>
      </c>
      <c r="CQ7" s="36">
        <v>68.209999999999994</v>
      </c>
      <c r="CR7" s="36">
        <v>67.569999999999993</v>
      </c>
      <c r="CS7" s="36">
        <v>67.099999999999994</v>
      </c>
      <c r="CT7" s="36">
        <v>67.95</v>
      </c>
      <c r="CU7" s="36">
        <v>66.63</v>
      </c>
      <c r="CV7" s="36">
        <v>60.01</v>
      </c>
      <c r="CW7" s="36">
        <v>94.26</v>
      </c>
      <c r="CX7" s="36">
        <v>94.36</v>
      </c>
      <c r="CY7" s="36">
        <v>94.44</v>
      </c>
      <c r="CZ7" s="36">
        <v>94.56</v>
      </c>
      <c r="DA7" s="36">
        <v>94.61</v>
      </c>
      <c r="DB7" s="36">
        <v>92.8</v>
      </c>
      <c r="DC7" s="36">
        <v>92.87</v>
      </c>
      <c r="DD7" s="36">
        <v>93.01</v>
      </c>
      <c r="DE7" s="36">
        <v>93.12</v>
      </c>
      <c r="DF7" s="36">
        <v>93.38</v>
      </c>
      <c r="DG7" s="36">
        <v>94.73</v>
      </c>
      <c r="DH7" s="36">
        <v>30.82</v>
      </c>
      <c r="DI7" s="36">
        <v>32.39</v>
      </c>
      <c r="DJ7" s="36">
        <v>33.68</v>
      </c>
      <c r="DK7" s="36">
        <v>35.020000000000003</v>
      </c>
      <c r="DL7" s="36">
        <v>35.9</v>
      </c>
      <c r="DM7" s="36">
        <v>16.55</v>
      </c>
      <c r="DN7" s="36">
        <v>16.02</v>
      </c>
      <c r="DO7" s="36">
        <v>16.559999999999999</v>
      </c>
      <c r="DP7" s="36">
        <v>28.35</v>
      </c>
      <c r="DQ7" s="36">
        <v>27.96</v>
      </c>
      <c r="DR7" s="36">
        <v>36.85</v>
      </c>
      <c r="DS7" s="36">
        <v>3.2</v>
      </c>
      <c r="DT7" s="36">
        <v>3.34</v>
      </c>
      <c r="DU7" s="36">
        <v>3.45</v>
      </c>
      <c r="DV7" s="36">
        <v>3.4</v>
      </c>
      <c r="DW7" s="36">
        <v>3.45</v>
      </c>
      <c r="DX7" s="36">
        <v>2.7</v>
      </c>
      <c r="DY7" s="36">
        <v>2.68</v>
      </c>
      <c r="DZ7" s="36">
        <v>2.82</v>
      </c>
      <c r="EA7" s="36">
        <v>3.05</v>
      </c>
      <c r="EB7" s="36">
        <v>3.4</v>
      </c>
      <c r="EC7" s="36">
        <v>4.5599999999999996</v>
      </c>
      <c r="ED7" s="36">
        <v>7.0000000000000007E-2</v>
      </c>
      <c r="EE7" s="36">
        <v>0.04</v>
      </c>
      <c r="EF7" s="36">
        <v>0.09</v>
      </c>
      <c r="EG7" s="36">
        <v>0.04</v>
      </c>
      <c r="EH7" s="36">
        <v>0.15</v>
      </c>
      <c r="EI7" s="36">
        <v>0.11</v>
      </c>
      <c r="EJ7" s="36">
        <v>0.14000000000000001</v>
      </c>
      <c r="EK7" s="36">
        <v>0.11</v>
      </c>
      <c r="EL7" s="36">
        <v>0.08</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2017-02-15T01:11:09Z</cp:lastPrinted>
  <dcterms:created xsi:type="dcterms:W3CDTF">2017-02-08T02:34:35Z</dcterms:created>
  <dcterms:modified xsi:type="dcterms:W3CDTF">2017-02-15T01:11:10Z</dcterms:modified>
  <cp:category/>
</cp:coreProperties>
</file>