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61_東部水道企業団　※\"/>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R6" i="5"/>
  <c r="AQ8" i="4" s="1"/>
  <c r="Q6" i="5"/>
  <c r="AI8" i="4" s="1"/>
  <c r="P6" i="5"/>
  <c r="O6" i="5"/>
  <c r="N6" i="5"/>
  <c r="M6" i="5"/>
  <c r="L6" i="5"/>
  <c r="K6" i="5"/>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R10" i="4"/>
  <c r="J10" i="4"/>
  <c r="B10" i="4"/>
  <c r="AY8" i="4"/>
  <c r="Z8" i="4"/>
  <c r="R8" i="4"/>
  <c r="B6" i="4"/>
  <c r="C10" i="5" l="1"/>
  <c r="D10" i="5"/>
  <c r="E10" i="5"/>
  <c r="B10" i="5"/>
</calcChain>
</file>

<file path=xl/sharedStrings.xml><?xml version="1.0" encoding="utf-8"?>
<sst xmlns="http://schemas.openxmlformats.org/spreadsheetml/2006/main" count="217" uniqueCount="106">
  <si>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</si>
  <si>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</si>
  <si>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</si>
  <si>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</si>
  <si>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</si>
  <si>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</si>
  <si>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</si>
  <si>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</si>
  <si>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</si>
  <si>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</si>
  <si>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</si>
  <si>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</si>
  <si>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</si>
  <si>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</si>
  <si>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</si>
  <si>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</si>
  <si>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</si>
  <si>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</si>
  <si>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</si>
  <si>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</si>
  <si>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</si>
  <si>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</si>
  <si>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</si>
  <si>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</si>
  <si>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</si>
  <si>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</si>
  <si>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</si>
  <si>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</si>
  <si>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</si>
  <si>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</si>
  <si>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</si>
  <si>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</si>
  <si>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</si>
  <si>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</si>
  <si>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</si>
  <si>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</si>
  <si>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</si>
  <si>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</si>
  <si>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</si>
  <si>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</si>
  <si>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</si>
  <si>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</si>
  <si>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</si>
  <si>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</si>
  <si>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</si>
  <si>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</si>
  <si>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</si>
  <si>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</si>
  <si>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</si>
  <si>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</si>
  <si>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</si>
  <si>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</si>
  <si>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</si>
  <si>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</si>
  <si>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</si>
  <si>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</si>
  <si>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</si>
  <si>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</si>
  <si>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</si>
  <si>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</si>
  <si>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</si>
  <si>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</si>
  <si>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</si>
  <si>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</si>
  <si>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</si>
  <si>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</si>
  <si>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</si>
  <si>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</si>
  <si>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</si>
  <si>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</si>
  <si>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</si>
  <si>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</si>
  <si>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</si>
  <si>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</si>
  <si>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</si>
  <si>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</si>
  <si>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</si>
  <si>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</si>
  <si>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</si>
  <si>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</si>
  <si>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</si>
  <si>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</si>
  <si>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</si>
  <si>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</si>
  <si>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</si>
  <si>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</si>
  <si>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</si>
  <si>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</si>
  <si>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</si>
  <si>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</si>
  <si>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</si>
  <si>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</si>
  <si>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明和町</t>
  </si>
  <si>
    <t>法適用</t>
  </si>
  <si>
    <t>水道事業</t>
  </si>
  <si>
    <t>末端給水事業</t>
  </si>
  <si>
    <t>A7</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</si>
  <si>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</si>
  <si>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</si>
  <si>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</si>
  <si>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</si>
  <si>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</si>
  <si>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</si>
  <si>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①経常収支比率は、100％を超えてはいるものの、平均値を下回っているため、費用削減に取り組む必要がある。
③流動比率の平成26年度における当該値の減少は、会計基準の見直しに伴い企業債の残高が固定資産から一部流動負債に移行したためで、平成27年度については、平均値と同様で問題ないと思われる。
④企業債残高対給水収益比率は、類似団体平均値より低く、減少傾向にあるため比較的良好であると考えられる。
⑤料金回収率については、100％を下回っているため、費用削減等の経営努力が必要である。
⑥給水原価は、類似団体平均値を下回っており、比較的低い水準であるといえる。
⑦施設利用率について、平均値より下回っているため、適切な施設規模を検討する必要がある。
⑦施設利用率は、類似団体平均値より高いため、施設規模の適正化が課題であると考えられる。
⑧有収率について、平均値より下回っているため、漏水対策等を検討し、有収率を上げる必要がある。
  当町の水道事業は、多くの指標より判断すると、健全な経営であると言えるが、今後、給水収益の減少が予想されることや、施設の老朽化による更新が課題である。</t>
    <rPh sb="59" eb="61">
      <t>ヘイセイ</t>
    </rPh>
    <rPh sb="63" eb="65">
      <t>ネンド</t>
    </rPh>
    <rPh sb="116" eb="118">
      <t>ヘイセイ</t>
    </rPh>
    <rPh sb="120" eb="121">
      <t>ネン</t>
    </rPh>
    <rPh sb="121" eb="122">
      <t>ド</t>
    </rPh>
    <rPh sb="341" eb="342">
      <t>タカ</t>
    </rPh>
    <rPh sb="418" eb="419">
      <t>マチ</t>
    </rPh>
    <rPh sb="482" eb="484">
      <t>コウシン</t>
    </rPh>
    <phoneticPr fontId="4"/>
  </si>
  <si>
    <t>①有形固定資産減価償却率は、類似団体平均値と同程度で老朽化が進んでいると考える。
②管路経年化率は、類似団体平均値と比べて経年化が進んでいる状況であるといえる。
③管路更新率は、計画的に管路の更新を実施しているため、類似団体平均値と比べて高い水準にあると考えている。
法定耐用年数を超えた水道管の埋設割合は、総延長80kmのうち約2割の約15kmである。毎年の管路更新割合は1％前後であり、更新は低い水準ですが、引き続き実施していきたい。</t>
    <rPh sb="134" eb="136">
      <t>ホウテイ</t>
    </rPh>
    <rPh sb="136" eb="138">
      <t>タイヨウ</t>
    </rPh>
    <rPh sb="138" eb="140">
      <t>ネンスウ</t>
    </rPh>
    <rPh sb="141" eb="142">
      <t>コ</t>
    </rPh>
    <rPh sb="144" eb="147">
      <t>スイドウカン</t>
    </rPh>
    <rPh sb="148" eb="150">
      <t>マイセツ</t>
    </rPh>
    <rPh sb="150" eb="152">
      <t>ワリアイ</t>
    </rPh>
    <rPh sb="154" eb="157">
      <t>ソウエンチョウ</t>
    </rPh>
    <rPh sb="164" eb="165">
      <t>ヤク</t>
    </rPh>
    <rPh sb="166" eb="167">
      <t>ワリ</t>
    </rPh>
    <rPh sb="168" eb="169">
      <t>ヤク</t>
    </rPh>
    <rPh sb="180" eb="182">
      <t>カンロ</t>
    </rPh>
    <rPh sb="182" eb="184">
      <t>コウシン</t>
    </rPh>
    <rPh sb="184" eb="186">
      <t>ワリアイ</t>
    </rPh>
    <rPh sb="206" eb="207">
      <t>ヒ</t>
    </rPh>
    <rPh sb="208" eb="209">
      <t>ツヅ</t>
    </rPh>
    <rPh sb="210" eb="212">
      <t>ジッシ</t>
    </rPh>
    <phoneticPr fontId="4"/>
  </si>
  <si>
    <t xml:space="preserve"> 現在の経営状況はおおむね良好であるが、給水人口及び給水量が減少する中、老朽化した施設と管路の更新を進めていくと、経営は逼迫していく状況であり、修繕により延命をしている状況である。
 平成28年4月からは、太田市、館林市、みどり市、板倉町、明和町、千代田町、大泉町及び邑楽町の3市5町で上水道事業を統合し、群馬東部水道企業団として業務を開始する。
 これにより、広域化による国の交付金を活用した施設整備や、水道施設の再構築による統廃合を行い、効率的な事業運営及び運営基盤の強化を推進していきたい。
</t>
    <rPh sb="1" eb="3">
      <t>ゲンザイ</t>
    </rPh>
    <rPh sb="4" eb="6">
      <t>ケイエイ</t>
    </rPh>
    <rPh sb="6" eb="8">
      <t>ジョウキョウ</t>
    </rPh>
    <rPh sb="13" eb="15">
      <t>リョウコウ</t>
    </rPh>
    <rPh sb="20" eb="22">
      <t>キュウスイ</t>
    </rPh>
    <rPh sb="22" eb="24">
      <t>ジンコウ</t>
    </rPh>
    <rPh sb="24" eb="25">
      <t>オヨ</t>
    </rPh>
    <rPh sb="26" eb="28">
      <t>キュウスイ</t>
    </rPh>
    <rPh sb="28" eb="29">
      <t>リョウ</t>
    </rPh>
    <rPh sb="30" eb="32">
      <t>ゲンショウ</t>
    </rPh>
    <rPh sb="34" eb="35">
      <t>ナカ</t>
    </rPh>
    <rPh sb="36" eb="39">
      <t>ロウキュウカ</t>
    </rPh>
    <rPh sb="41" eb="43">
      <t>シセツ</t>
    </rPh>
    <rPh sb="44" eb="45">
      <t>カン</t>
    </rPh>
    <rPh sb="45" eb="46">
      <t>ロ</t>
    </rPh>
    <rPh sb="47" eb="49">
      <t>コウシン</t>
    </rPh>
    <rPh sb="50" eb="51">
      <t>スス</t>
    </rPh>
    <rPh sb="57" eb="59">
      <t>ケイエイ</t>
    </rPh>
    <rPh sb="60" eb="62">
      <t>ヒッパク</t>
    </rPh>
    <rPh sb="66" eb="68">
      <t>ジョウキョウ</t>
    </rPh>
    <rPh sb="72" eb="74">
      <t>シュウゼン</t>
    </rPh>
    <rPh sb="77" eb="79">
      <t>エンメイ</t>
    </rPh>
    <rPh sb="84" eb="86">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</si>
</sst>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1.73</c:v>
                </c:pt>
                <c:pt idx="1">
                  <c:v>1.22</c:v>
                </c:pt>
                <c:pt idx="2">
                  <c:v>1.98</c:v>
                </c:pt>
                <c:pt idx="3">
                  <c:v>0.89</c:v>
                </c:pt>
                <c:pt idx="4">
                  <c:v>1.02</c:v>
                </c:pt>
              </c:numCache>
            </c:numRef>
          </c:val>
        </c:ser>
        <c:dLbls>
          <c:showLegendKey val="0"/>
          <c:showVal val="0"/>
          <c:showCatName val="0"/>
          <c:showSerName val="0"/>
          <c:showPercent val="0"/>
          <c:showBubbleSize val="0"/>
        </c:dLbls>
        <c:gapWidth val="150"/>
        <c:axId val="106803464"/>
        <c:axId val="106803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0.6</c:v>
                </c:pt>
                <c:pt idx="2">
                  <c:v>0.71</c:v>
                </c:pt>
                <c:pt idx="3">
                  <c:v>0.68</c:v>
                </c:pt>
                <c:pt idx="4">
                  <c:v>1.65</c:v>
                </c:pt>
              </c:numCache>
            </c:numRef>
          </c:val>
          <c:smooth val="0"/>
        </c:ser>
        <c:dLbls>
          <c:showLegendKey val="0"/>
          <c:showVal val="0"/>
          <c:showCatName val="0"/>
          <c:showSerName val="0"/>
          <c:showPercent val="0"/>
          <c:showBubbleSize val="0"/>
        </c:dLbls>
        <c:marker val="1"/>
        <c:smooth val="0"/>
        <c:axId val="106803464"/>
        <c:axId val="106803072"/>
      </c:lineChart>
      <c:dateAx>
        <c:axId val="106803464"/>
        <c:scaling>
          <c:orientation val="minMax"/>
        </c:scaling>
        <c:delete val="1"/>
        <c:axPos val="b"/>
        <c:numFmt formatCode="ge" sourceLinked="1"/>
        <c:majorTickMark val="none"/>
        <c:minorTickMark val="none"/>
        <c:tickLblPos val="none"/>
        <c:crossAx val="106803072"/>
        <c:crosses val="autoZero"/>
        <c:auto val="1"/>
        <c:lblOffset val="100"/>
        <c:baseTimeUnit val="years"/>
      </c:dateAx>
      <c:valAx>
        <c:axId val="10680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803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82.48</c:v>
                </c:pt>
                <c:pt idx="1">
                  <c:v>82.6</c:v>
                </c:pt>
                <c:pt idx="2">
                  <c:v>85.89</c:v>
                </c:pt>
                <c:pt idx="3">
                  <c:v>84.23</c:v>
                </c:pt>
                <c:pt idx="4">
                  <c:v>81.569999999999993</c:v>
                </c:pt>
              </c:numCache>
            </c:numRef>
          </c:val>
        </c:ser>
        <c:dLbls>
          <c:showLegendKey val="0"/>
          <c:showVal val="0"/>
          <c:showCatName val="0"/>
          <c:showSerName val="0"/>
          <c:showPercent val="0"/>
          <c:showBubbleSize val="0"/>
        </c:dLbls>
        <c:gapWidth val="150"/>
        <c:axId val="158503664"/>
        <c:axId val="158504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52.9</c:v>
                </c:pt>
                <c:pt idx="1">
                  <c:v>54.51</c:v>
                </c:pt>
                <c:pt idx="2">
                  <c:v>54.47</c:v>
                </c:pt>
                <c:pt idx="3">
                  <c:v>53.61</c:v>
                </c:pt>
                <c:pt idx="4">
                  <c:v>53.52</c:v>
                </c:pt>
              </c:numCache>
            </c:numRef>
          </c:val>
          <c:smooth val="0"/>
        </c:ser>
        <c:dLbls>
          <c:showLegendKey val="0"/>
          <c:showVal val="0"/>
          <c:showCatName val="0"/>
          <c:showSerName val="0"/>
          <c:showPercent val="0"/>
          <c:showBubbleSize val="0"/>
        </c:dLbls>
        <c:marker val="1"/>
        <c:smooth val="0"/>
        <c:axId val="158503664"/>
        <c:axId val="158504056"/>
      </c:lineChart>
      <c:dateAx>
        <c:axId val="158503664"/>
        <c:scaling>
          <c:orientation val="minMax"/>
        </c:scaling>
        <c:delete val="1"/>
        <c:axPos val="b"/>
        <c:numFmt formatCode="ge" sourceLinked="1"/>
        <c:majorTickMark val="none"/>
        <c:minorTickMark val="none"/>
        <c:tickLblPos val="none"/>
        <c:crossAx val="158504056"/>
        <c:crosses val="autoZero"/>
        <c:auto val="1"/>
        <c:lblOffset val="100"/>
        <c:baseTimeUnit val="years"/>
      </c:dateAx>
      <c:valAx>
        <c:axId val="158504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50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72.489999999999995</c:v>
                </c:pt>
                <c:pt idx="1">
                  <c:v>71.95</c:v>
                </c:pt>
                <c:pt idx="2">
                  <c:v>69.900000000000006</c:v>
                </c:pt>
                <c:pt idx="3">
                  <c:v>68.260000000000005</c:v>
                </c:pt>
                <c:pt idx="4">
                  <c:v>72.47</c:v>
                </c:pt>
              </c:numCache>
            </c:numRef>
          </c:val>
        </c:ser>
        <c:dLbls>
          <c:showLegendKey val="0"/>
          <c:showVal val="0"/>
          <c:showCatName val="0"/>
          <c:showSerName val="0"/>
          <c:showPercent val="0"/>
          <c:showBubbleSize val="0"/>
        </c:dLbls>
        <c:gapWidth val="150"/>
        <c:axId val="237845392"/>
        <c:axId val="237845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81.63</c:v>
                </c:pt>
                <c:pt idx="1">
                  <c:v>81.790000000000006</c:v>
                </c:pt>
                <c:pt idx="2">
                  <c:v>81.459999999999994</c:v>
                </c:pt>
                <c:pt idx="3">
                  <c:v>81.31</c:v>
                </c:pt>
                <c:pt idx="4">
                  <c:v>81.459999999999994</c:v>
                </c:pt>
              </c:numCache>
            </c:numRef>
          </c:val>
          <c:smooth val="0"/>
        </c:ser>
        <c:dLbls>
          <c:showLegendKey val="0"/>
          <c:showVal val="0"/>
          <c:showCatName val="0"/>
          <c:showSerName val="0"/>
          <c:showPercent val="0"/>
          <c:showBubbleSize val="0"/>
        </c:dLbls>
        <c:marker val="1"/>
        <c:smooth val="0"/>
        <c:axId val="237845392"/>
        <c:axId val="237845784"/>
      </c:lineChart>
      <c:dateAx>
        <c:axId val="237845392"/>
        <c:scaling>
          <c:orientation val="minMax"/>
        </c:scaling>
        <c:delete val="1"/>
        <c:axPos val="b"/>
        <c:numFmt formatCode="ge" sourceLinked="1"/>
        <c:majorTickMark val="none"/>
        <c:minorTickMark val="none"/>
        <c:tickLblPos val="none"/>
        <c:crossAx val="237845784"/>
        <c:crosses val="autoZero"/>
        <c:auto val="1"/>
        <c:lblOffset val="100"/>
        <c:baseTimeUnit val="years"/>
      </c:dateAx>
      <c:valAx>
        <c:axId val="237845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84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101.52</c:v>
                </c:pt>
                <c:pt idx="1">
                  <c:v>100.58</c:v>
                </c:pt>
                <c:pt idx="2">
                  <c:v>104.65</c:v>
                </c:pt>
                <c:pt idx="3">
                  <c:v>100.05</c:v>
                </c:pt>
                <c:pt idx="4">
                  <c:v>100.61</c:v>
                </c:pt>
              </c:numCache>
            </c:numRef>
          </c:val>
        </c:ser>
        <c:dLbls>
          <c:showLegendKey val="0"/>
          <c:showVal val="0"/>
          <c:showCatName val="0"/>
          <c:showSerName val="0"/>
          <c:showPercent val="0"/>
          <c:showBubbleSize val="0"/>
        </c:dLbls>
        <c:gapWidth val="150"/>
        <c:axId val="106805424"/>
        <c:axId val="106805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109.08</c:v>
                </c:pt>
                <c:pt idx="1">
                  <c:v>108.33</c:v>
                </c:pt>
                <c:pt idx="2">
                  <c:v>107.95</c:v>
                </c:pt>
                <c:pt idx="3">
                  <c:v>109.49</c:v>
                </c:pt>
                <c:pt idx="4">
                  <c:v>111.06</c:v>
                </c:pt>
              </c:numCache>
            </c:numRef>
          </c:val>
          <c:smooth val="0"/>
        </c:ser>
        <c:dLbls>
          <c:showLegendKey val="0"/>
          <c:showVal val="0"/>
          <c:showCatName val="0"/>
          <c:showSerName val="0"/>
          <c:showPercent val="0"/>
          <c:showBubbleSize val="0"/>
        </c:dLbls>
        <c:marker val="1"/>
        <c:smooth val="0"/>
        <c:axId val="106805424"/>
        <c:axId val="106805816"/>
      </c:lineChart>
      <c:dateAx>
        <c:axId val="106805424"/>
        <c:scaling>
          <c:orientation val="minMax"/>
        </c:scaling>
        <c:delete val="1"/>
        <c:axPos val="b"/>
        <c:numFmt formatCode="ge" sourceLinked="1"/>
        <c:majorTickMark val="none"/>
        <c:minorTickMark val="none"/>
        <c:tickLblPos val="none"/>
        <c:crossAx val="106805816"/>
        <c:crosses val="autoZero"/>
        <c:auto val="1"/>
        <c:lblOffset val="100"/>
        <c:baseTimeUnit val="years"/>
      </c:dateAx>
      <c:valAx>
        <c:axId val="1068058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680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36.799999999999997</c:v>
                </c:pt>
                <c:pt idx="1">
                  <c:v>38.630000000000003</c:v>
                </c:pt>
                <c:pt idx="2">
                  <c:v>39.869999999999997</c:v>
                </c:pt>
                <c:pt idx="3">
                  <c:v>44.71</c:v>
                </c:pt>
                <c:pt idx="4">
                  <c:v>43.77</c:v>
                </c:pt>
              </c:numCache>
            </c:numRef>
          </c:val>
        </c:ser>
        <c:dLbls>
          <c:showLegendKey val="0"/>
          <c:showVal val="0"/>
          <c:showCatName val="0"/>
          <c:showSerName val="0"/>
          <c:showPercent val="0"/>
          <c:showBubbleSize val="0"/>
        </c:dLbls>
        <c:gapWidth val="150"/>
        <c:axId val="158769936"/>
        <c:axId val="158770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37.25</c:v>
                </c:pt>
                <c:pt idx="1">
                  <c:v>37.799999999999997</c:v>
                </c:pt>
                <c:pt idx="2">
                  <c:v>38.520000000000003</c:v>
                </c:pt>
                <c:pt idx="3">
                  <c:v>46.67</c:v>
                </c:pt>
                <c:pt idx="4">
                  <c:v>47.7</c:v>
                </c:pt>
              </c:numCache>
            </c:numRef>
          </c:val>
          <c:smooth val="0"/>
        </c:ser>
        <c:dLbls>
          <c:showLegendKey val="0"/>
          <c:showVal val="0"/>
          <c:showCatName val="0"/>
          <c:showSerName val="0"/>
          <c:showPercent val="0"/>
          <c:showBubbleSize val="0"/>
        </c:dLbls>
        <c:marker val="1"/>
        <c:smooth val="0"/>
        <c:axId val="158769936"/>
        <c:axId val="158770328"/>
      </c:lineChart>
      <c:dateAx>
        <c:axId val="158769936"/>
        <c:scaling>
          <c:orientation val="minMax"/>
        </c:scaling>
        <c:delete val="1"/>
        <c:axPos val="b"/>
        <c:numFmt formatCode="ge" sourceLinked="1"/>
        <c:majorTickMark val="none"/>
        <c:minorTickMark val="none"/>
        <c:tickLblPos val="none"/>
        <c:crossAx val="158770328"/>
        <c:crosses val="autoZero"/>
        <c:auto val="1"/>
        <c:lblOffset val="100"/>
        <c:baseTimeUnit val="years"/>
      </c:dateAx>
      <c:valAx>
        <c:axId val="158770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76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25.37</c:v>
                </c:pt>
                <c:pt idx="1">
                  <c:v>23.1</c:v>
                </c:pt>
                <c:pt idx="2">
                  <c:v>22.84</c:v>
                </c:pt>
                <c:pt idx="3">
                  <c:v>21.99</c:v>
                </c:pt>
                <c:pt idx="4">
                  <c:v>21.58</c:v>
                </c:pt>
              </c:numCache>
            </c:numRef>
          </c:val>
        </c:ser>
        <c:dLbls>
          <c:showLegendKey val="0"/>
          <c:showVal val="0"/>
          <c:showCatName val="0"/>
          <c:showSerName val="0"/>
          <c:showPercent val="0"/>
          <c:showBubbleSize val="0"/>
        </c:dLbls>
        <c:gapWidth val="150"/>
        <c:axId val="158771504"/>
        <c:axId val="158771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7.9</c:v>
                </c:pt>
                <c:pt idx="1">
                  <c:v>8.2200000000000006</c:v>
                </c:pt>
                <c:pt idx="2">
                  <c:v>9.43</c:v>
                </c:pt>
                <c:pt idx="3">
                  <c:v>10.029999999999999</c:v>
                </c:pt>
                <c:pt idx="4">
                  <c:v>7.26</c:v>
                </c:pt>
              </c:numCache>
            </c:numRef>
          </c:val>
          <c:smooth val="0"/>
        </c:ser>
        <c:dLbls>
          <c:showLegendKey val="0"/>
          <c:showVal val="0"/>
          <c:showCatName val="0"/>
          <c:showSerName val="0"/>
          <c:showPercent val="0"/>
          <c:showBubbleSize val="0"/>
        </c:dLbls>
        <c:marker val="1"/>
        <c:smooth val="0"/>
        <c:axId val="158771504"/>
        <c:axId val="158771896"/>
      </c:lineChart>
      <c:dateAx>
        <c:axId val="158771504"/>
        <c:scaling>
          <c:orientation val="minMax"/>
        </c:scaling>
        <c:delete val="1"/>
        <c:axPos val="b"/>
        <c:numFmt formatCode="ge" sourceLinked="1"/>
        <c:majorTickMark val="none"/>
        <c:minorTickMark val="none"/>
        <c:tickLblPos val="none"/>
        <c:crossAx val="158771896"/>
        <c:crosses val="autoZero"/>
        <c:auto val="1"/>
        <c:lblOffset val="100"/>
        <c:baseTimeUnit val="years"/>
      </c:dateAx>
      <c:valAx>
        <c:axId val="158771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77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8773072"/>
        <c:axId val="158773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16.09</c:v>
                </c:pt>
                <c:pt idx="1">
                  <c:v>15.69</c:v>
                </c:pt>
                <c:pt idx="2">
                  <c:v>13.47</c:v>
                </c:pt>
                <c:pt idx="3">
                  <c:v>9.49</c:v>
                </c:pt>
                <c:pt idx="4">
                  <c:v>9.35</c:v>
                </c:pt>
              </c:numCache>
            </c:numRef>
          </c:val>
          <c:smooth val="0"/>
        </c:ser>
        <c:dLbls>
          <c:showLegendKey val="0"/>
          <c:showVal val="0"/>
          <c:showCatName val="0"/>
          <c:showSerName val="0"/>
          <c:showPercent val="0"/>
          <c:showBubbleSize val="0"/>
        </c:dLbls>
        <c:marker val="1"/>
        <c:smooth val="0"/>
        <c:axId val="158773072"/>
        <c:axId val="158773464"/>
      </c:lineChart>
      <c:dateAx>
        <c:axId val="158773072"/>
        <c:scaling>
          <c:orientation val="minMax"/>
        </c:scaling>
        <c:delete val="1"/>
        <c:axPos val="b"/>
        <c:numFmt formatCode="ge" sourceLinked="1"/>
        <c:majorTickMark val="none"/>
        <c:minorTickMark val="none"/>
        <c:tickLblPos val="none"/>
        <c:crossAx val="158773464"/>
        <c:crosses val="autoZero"/>
        <c:auto val="1"/>
        <c:lblOffset val="100"/>
        <c:baseTimeUnit val="years"/>
      </c:dateAx>
      <c:valAx>
        <c:axId val="1587734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877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478.6</c:v>
                </c:pt>
                <c:pt idx="1">
                  <c:v>528.38</c:v>
                </c:pt>
                <c:pt idx="2">
                  <c:v>442.81</c:v>
                </c:pt>
                <c:pt idx="3">
                  <c:v>313.74</c:v>
                </c:pt>
                <c:pt idx="4">
                  <c:v>394.01</c:v>
                </c:pt>
              </c:numCache>
            </c:numRef>
          </c:val>
        </c:ser>
        <c:dLbls>
          <c:showLegendKey val="0"/>
          <c:showVal val="0"/>
          <c:showCatName val="0"/>
          <c:showSerName val="0"/>
          <c:showPercent val="0"/>
          <c:showBubbleSize val="0"/>
        </c:dLbls>
        <c:gapWidth val="150"/>
        <c:axId val="158482792"/>
        <c:axId val="158483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1128.25</c:v>
                </c:pt>
                <c:pt idx="1">
                  <c:v>1159.4100000000001</c:v>
                </c:pt>
                <c:pt idx="2">
                  <c:v>1081.23</c:v>
                </c:pt>
                <c:pt idx="3">
                  <c:v>406.37</c:v>
                </c:pt>
                <c:pt idx="4">
                  <c:v>398.29</c:v>
                </c:pt>
              </c:numCache>
            </c:numRef>
          </c:val>
          <c:smooth val="0"/>
        </c:ser>
        <c:dLbls>
          <c:showLegendKey val="0"/>
          <c:showVal val="0"/>
          <c:showCatName val="0"/>
          <c:showSerName val="0"/>
          <c:showPercent val="0"/>
          <c:showBubbleSize val="0"/>
        </c:dLbls>
        <c:marker val="1"/>
        <c:smooth val="0"/>
        <c:axId val="158482792"/>
        <c:axId val="158483184"/>
      </c:lineChart>
      <c:dateAx>
        <c:axId val="158482792"/>
        <c:scaling>
          <c:orientation val="minMax"/>
        </c:scaling>
        <c:delete val="1"/>
        <c:axPos val="b"/>
        <c:numFmt formatCode="ge" sourceLinked="1"/>
        <c:majorTickMark val="none"/>
        <c:minorTickMark val="none"/>
        <c:tickLblPos val="none"/>
        <c:crossAx val="158483184"/>
        <c:crosses val="autoZero"/>
        <c:auto val="1"/>
        <c:lblOffset val="100"/>
        <c:baseTimeUnit val="years"/>
      </c:dateAx>
      <c:valAx>
        <c:axId val="1584831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8482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279.36</c:v>
                </c:pt>
                <c:pt idx="1">
                  <c:v>263.52999999999997</c:v>
                </c:pt>
                <c:pt idx="2">
                  <c:v>241.84</c:v>
                </c:pt>
                <c:pt idx="3">
                  <c:v>233.48</c:v>
                </c:pt>
                <c:pt idx="4">
                  <c:v>209.17</c:v>
                </c:pt>
              </c:numCache>
            </c:numRef>
          </c:val>
        </c:ser>
        <c:dLbls>
          <c:showLegendKey val="0"/>
          <c:showVal val="0"/>
          <c:showCatName val="0"/>
          <c:showSerName val="0"/>
          <c:showPercent val="0"/>
          <c:showBubbleSize val="0"/>
        </c:dLbls>
        <c:gapWidth val="150"/>
        <c:axId val="158482400"/>
        <c:axId val="158482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474.06</c:v>
                </c:pt>
                <c:pt idx="1">
                  <c:v>458</c:v>
                </c:pt>
                <c:pt idx="2">
                  <c:v>443.13</c:v>
                </c:pt>
                <c:pt idx="3">
                  <c:v>442.54</c:v>
                </c:pt>
                <c:pt idx="4">
                  <c:v>431</c:v>
                </c:pt>
              </c:numCache>
            </c:numRef>
          </c:val>
          <c:smooth val="0"/>
        </c:ser>
        <c:dLbls>
          <c:showLegendKey val="0"/>
          <c:showVal val="0"/>
          <c:showCatName val="0"/>
          <c:showSerName val="0"/>
          <c:showPercent val="0"/>
          <c:showBubbleSize val="0"/>
        </c:dLbls>
        <c:marker val="1"/>
        <c:smooth val="0"/>
        <c:axId val="158482400"/>
        <c:axId val="158482008"/>
      </c:lineChart>
      <c:dateAx>
        <c:axId val="158482400"/>
        <c:scaling>
          <c:orientation val="minMax"/>
        </c:scaling>
        <c:delete val="1"/>
        <c:axPos val="b"/>
        <c:numFmt formatCode="ge" sourceLinked="1"/>
        <c:majorTickMark val="none"/>
        <c:minorTickMark val="none"/>
        <c:tickLblPos val="none"/>
        <c:crossAx val="158482008"/>
        <c:crosses val="autoZero"/>
        <c:auto val="1"/>
        <c:lblOffset val="100"/>
        <c:baseTimeUnit val="years"/>
      </c:dateAx>
      <c:valAx>
        <c:axId val="1584820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848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96.19</c:v>
                </c:pt>
                <c:pt idx="1">
                  <c:v>94.71</c:v>
                </c:pt>
                <c:pt idx="2">
                  <c:v>96.83</c:v>
                </c:pt>
                <c:pt idx="3">
                  <c:v>94.63</c:v>
                </c:pt>
                <c:pt idx="4">
                  <c:v>91.92</c:v>
                </c:pt>
              </c:numCache>
            </c:numRef>
          </c:val>
        </c:ser>
        <c:dLbls>
          <c:showLegendKey val="0"/>
          <c:showVal val="0"/>
          <c:showCatName val="0"/>
          <c:showSerName val="0"/>
          <c:showPercent val="0"/>
          <c:showBubbleSize val="0"/>
        </c:dLbls>
        <c:gapWidth val="150"/>
        <c:axId val="158480832"/>
        <c:axId val="158500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96.62</c:v>
                </c:pt>
                <c:pt idx="1">
                  <c:v>96.27</c:v>
                </c:pt>
                <c:pt idx="2">
                  <c:v>95.4</c:v>
                </c:pt>
                <c:pt idx="3">
                  <c:v>98.6</c:v>
                </c:pt>
                <c:pt idx="4">
                  <c:v>100.82</c:v>
                </c:pt>
              </c:numCache>
            </c:numRef>
          </c:val>
          <c:smooth val="0"/>
        </c:ser>
        <c:dLbls>
          <c:showLegendKey val="0"/>
          <c:showVal val="0"/>
          <c:showCatName val="0"/>
          <c:showSerName val="0"/>
          <c:showPercent val="0"/>
          <c:showBubbleSize val="0"/>
        </c:dLbls>
        <c:marker val="1"/>
        <c:smooth val="0"/>
        <c:axId val="158480832"/>
        <c:axId val="158500920"/>
      </c:lineChart>
      <c:dateAx>
        <c:axId val="158480832"/>
        <c:scaling>
          <c:orientation val="minMax"/>
        </c:scaling>
        <c:delete val="1"/>
        <c:axPos val="b"/>
        <c:numFmt formatCode="ge" sourceLinked="1"/>
        <c:majorTickMark val="none"/>
        <c:minorTickMark val="none"/>
        <c:tickLblPos val="none"/>
        <c:crossAx val="158500920"/>
        <c:crosses val="autoZero"/>
        <c:auto val="1"/>
        <c:lblOffset val="100"/>
        <c:baseTimeUnit val="years"/>
      </c:dateAx>
      <c:valAx>
        <c:axId val="158500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48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151.55000000000001</c:v>
                </c:pt>
                <c:pt idx="1">
                  <c:v>154.27000000000001</c:v>
                </c:pt>
                <c:pt idx="2">
                  <c:v>151.54</c:v>
                </c:pt>
                <c:pt idx="3">
                  <c:v>155.24</c:v>
                </c:pt>
                <c:pt idx="4">
                  <c:v>159.4</c:v>
                </c:pt>
              </c:numCache>
            </c:numRef>
          </c:val>
        </c:ser>
        <c:dLbls>
          <c:showLegendKey val="0"/>
          <c:showVal val="0"/>
          <c:showCatName val="0"/>
          <c:showSerName val="0"/>
          <c:showPercent val="0"/>
          <c:showBubbleSize val="0"/>
        </c:dLbls>
        <c:gapWidth val="150"/>
        <c:axId val="158502096"/>
        <c:axId val="158502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184.53</c:v>
                </c:pt>
                <c:pt idx="1">
                  <c:v>186.94</c:v>
                </c:pt>
                <c:pt idx="2">
                  <c:v>186.15</c:v>
                </c:pt>
                <c:pt idx="3">
                  <c:v>181.67</c:v>
                </c:pt>
                <c:pt idx="4">
                  <c:v>179.55</c:v>
                </c:pt>
              </c:numCache>
            </c:numRef>
          </c:val>
          <c:smooth val="0"/>
        </c:ser>
        <c:dLbls>
          <c:showLegendKey val="0"/>
          <c:showVal val="0"/>
          <c:showCatName val="0"/>
          <c:showSerName val="0"/>
          <c:showPercent val="0"/>
          <c:showBubbleSize val="0"/>
        </c:dLbls>
        <c:marker val="1"/>
        <c:smooth val="0"/>
        <c:axId val="158502096"/>
        <c:axId val="158502488"/>
      </c:lineChart>
      <c:dateAx>
        <c:axId val="158502096"/>
        <c:scaling>
          <c:orientation val="minMax"/>
        </c:scaling>
        <c:delete val="1"/>
        <c:axPos val="b"/>
        <c:numFmt formatCode="ge" sourceLinked="1"/>
        <c:majorTickMark val="none"/>
        <c:minorTickMark val="none"/>
        <c:tickLblPos val="none"/>
        <c:crossAx val="158502488"/>
        <c:crosses val="autoZero"/>
        <c:auto val="1"/>
        <c:lblOffset val="100"/>
        <c:baseTimeUnit val="years"/>
      </c:dateAx>
      <c:valAx>
        <c:axId val="158502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50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75" zoomScaleNormal="7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群馬県　明和町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A7</v>
      </c>
      <c r="AA8" s="53"/>
      <c r="AB8" s="53"/>
      <c r="AC8" s="53"/>
      <c r="AD8" s="53"/>
      <c r="AE8" s="53"/>
      <c r="AF8" s="53"/>
      <c r="AG8" s="54"/>
      <c r="AH8" s="3"/>
      <c r="AI8" s="55">
        <f>データ!Q6</f>
        <v>11435</v>
      </c>
      <c r="AJ8" s="56"/>
      <c r="AK8" s="56"/>
      <c r="AL8" s="56"/>
      <c r="AM8" s="56"/>
      <c r="AN8" s="56"/>
      <c r="AO8" s="56"/>
      <c r="AP8" s="57"/>
      <c r="AQ8" s="47">
        <f>データ!R6</f>
        <v>19.64</v>
      </c>
      <c r="AR8" s="47"/>
      <c r="AS8" s="47"/>
      <c r="AT8" s="47"/>
      <c r="AU8" s="47"/>
      <c r="AV8" s="47"/>
      <c r="AW8" s="47"/>
      <c r="AX8" s="47"/>
      <c r="AY8" s="47">
        <f>データ!S6</f>
        <v>582.23</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81.48</v>
      </c>
      <c r="K10" s="47"/>
      <c r="L10" s="47"/>
      <c r="M10" s="47"/>
      <c r="N10" s="47"/>
      <c r="O10" s="47"/>
      <c r="P10" s="47"/>
      <c r="Q10" s="47"/>
      <c r="R10" s="47">
        <f>データ!O6</f>
        <v>99.78</v>
      </c>
      <c r="S10" s="47"/>
      <c r="T10" s="47"/>
      <c r="U10" s="47"/>
      <c r="V10" s="47"/>
      <c r="W10" s="47"/>
      <c r="X10" s="47"/>
      <c r="Y10" s="47"/>
      <c r="Z10" s="78">
        <f>データ!P6</f>
        <v>2808</v>
      </c>
      <c r="AA10" s="78"/>
      <c r="AB10" s="78"/>
      <c r="AC10" s="78"/>
      <c r="AD10" s="78"/>
      <c r="AE10" s="78"/>
      <c r="AF10" s="78"/>
      <c r="AG10" s="78"/>
      <c r="AH10" s="2"/>
      <c r="AI10" s="78">
        <f>データ!T6</f>
        <v>11410</v>
      </c>
      <c r="AJ10" s="78"/>
      <c r="AK10" s="78"/>
      <c r="AL10" s="78"/>
      <c r="AM10" s="78"/>
      <c r="AN10" s="78"/>
      <c r="AO10" s="78"/>
      <c r="AP10" s="78"/>
      <c r="AQ10" s="47">
        <f>データ!U6</f>
        <v>19.14</v>
      </c>
      <c r="AR10" s="47"/>
      <c r="AS10" s="47"/>
      <c r="AT10" s="47"/>
      <c r="AU10" s="47"/>
      <c r="AV10" s="47"/>
      <c r="AW10" s="47"/>
      <c r="AX10" s="47"/>
      <c r="AY10" s="47">
        <f>データ!V6</f>
        <v>596.13</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103</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104</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105</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34</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51</v>
      </c>
      <c r="B4" s="28"/>
      <c r="C4" s="28"/>
      <c r="D4" s="28"/>
      <c r="E4" s="28"/>
      <c r="F4" s="28"/>
      <c r="G4" s="28"/>
      <c r="H4" s="86"/>
      <c r="I4" s="87"/>
      <c r="J4" s="87"/>
      <c r="K4" s="87"/>
      <c r="L4" s="87"/>
      <c r="M4" s="87"/>
      <c r="N4" s="87"/>
      <c r="O4" s="87"/>
      <c r="P4" s="87"/>
      <c r="Q4" s="87"/>
      <c r="R4" s="87"/>
      <c r="S4" s="87"/>
      <c r="T4" s="87"/>
      <c r="U4" s="87"/>
      <c r="V4" s="88"/>
      <c r="W4" s="82" t="s">
        <v>52</v>
      </c>
      <c r="X4" s="82"/>
      <c r="Y4" s="82"/>
      <c r="Z4" s="82"/>
      <c r="AA4" s="82"/>
      <c r="AB4" s="82"/>
      <c r="AC4" s="82"/>
      <c r="AD4" s="82"/>
      <c r="AE4" s="82"/>
      <c r="AF4" s="82"/>
      <c r="AG4" s="82"/>
      <c r="AH4" s="82" t="s">
        <v>53</v>
      </c>
      <c r="AI4" s="82"/>
      <c r="AJ4" s="82"/>
      <c r="AK4" s="82"/>
      <c r="AL4" s="82"/>
      <c r="AM4" s="82"/>
      <c r="AN4" s="82"/>
      <c r="AO4" s="82"/>
      <c r="AP4" s="82"/>
      <c r="AQ4" s="82"/>
      <c r="AR4" s="82"/>
      <c r="AS4" s="82" t="s">
        <v>54</v>
      </c>
      <c r="AT4" s="82"/>
      <c r="AU4" s="82"/>
      <c r="AV4" s="82"/>
      <c r="AW4" s="82"/>
      <c r="AX4" s="82"/>
      <c r="AY4" s="82"/>
      <c r="AZ4" s="82"/>
      <c r="BA4" s="82"/>
      <c r="BB4" s="82"/>
      <c r="BC4" s="82"/>
      <c r="BD4" s="82" t="s">
        <v>55</v>
      </c>
      <c r="BE4" s="82"/>
      <c r="BF4" s="82"/>
      <c r="BG4" s="82"/>
      <c r="BH4" s="82"/>
      <c r="BI4" s="82"/>
      <c r="BJ4" s="82"/>
      <c r="BK4" s="82"/>
      <c r="BL4" s="82"/>
      <c r="BM4" s="82"/>
      <c r="BN4" s="82"/>
      <c r="BO4" s="82" t="s">
        <v>56</v>
      </c>
      <c r="BP4" s="82"/>
      <c r="BQ4" s="82"/>
      <c r="BR4" s="82"/>
      <c r="BS4" s="82"/>
      <c r="BT4" s="82"/>
      <c r="BU4" s="82"/>
      <c r="BV4" s="82"/>
      <c r="BW4" s="82"/>
      <c r="BX4" s="82"/>
      <c r="BY4" s="82"/>
      <c r="BZ4" s="82" t="s">
        <v>57</v>
      </c>
      <c r="CA4" s="82"/>
      <c r="CB4" s="82"/>
      <c r="CC4" s="82"/>
      <c r="CD4" s="82"/>
      <c r="CE4" s="82"/>
      <c r="CF4" s="82"/>
      <c r="CG4" s="82"/>
      <c r="CH4" s="82"/>
      <c r="CI4" s="82"/>
      <c r="CJ4" s="82"/>
      <c r="CK4" s="82" t="s">
        <v>58</v>
      </c>
      <c r="CL4" s="82"/>
      <c r="CM4" s="82"/>
      <c r="CN4" s="82"/>
      <c r="CO4" s="82"/>
      <c r="CP4" s="82"/>
      <c r="CQ4" s="82"/>
      <c r="CR4" s="82"/>
      <c r="CS4" s="82"/>
      <c r="CT4" s="82"/>
      <c r="CU4" s="82"/>
      <c r="CV4" s="82" t="s">
        <v>59</v>
      </c>
      <c r="CW4" s="82"/>
      <c r="CX4" s="82"/>
      <c r="CY4" s="82"/>
      <c r="CZ4" s="82"/>
      <c r="DA4" s="82"/>
      <c r="DB4" s="82"/>
      <c r="DC4" s="82"/>
      <c r="DD4" s="82"/>
      <c r="DE4" s="82"/>
      <c r="DF4" s="82"/>
      <c r="DG4" s="82" t="s">
        <v>60</v>
      </c>
      <c r="DH4" s="82"/>
      <c r="DI4" s="82"/>
      <c r="DJ4" s="82"/>
      <c r="DK4" s="82"/>
      <c r="DL4" s="82"/>
      <c r="DM4" s="82"/>
      <c r="DN4" s="82"/>
      <c r="DO4" s="82"/>
      <c r="DP4" s="82"/>
      <c r="DQ4" s="82"/>
      <c r="DR4" s="82" t="s">
        <v>61</v>
      </c>
      <c r="DS4" s="82"/>
      <c r="DT4" s="82"/>
      <c r="DU4" s="82"/>
      <c r="DV4" s="82"/>
      <c r="DW4" s="82"/>
      <c r="DX4" s="82"/>
      <c r="DY4" s="82"/>
      <c r="DZ4" s="82"/>
      <c r="EA4" s="82"/>
      <c r="EB4" s="82"/>
      <c r="EC4" s="82" t="s">
        <v>62</v>
      </c>
      <c r="ED4" s="82"/>
      <c r="EE4" s="82"/>
      <c r="EF4" s="82"/>
      <c r="EG4" s="82"/>
      <c r="EH4" s="82"/>
      <c r="EI4" s="82"/>
      <c r="EJ4" s="82"/>
      <c r="EK4" s="82"/>
      <c r="EL4" s="82"/>
      <c r="EM4" s="82"/>
    </row>
    <row r="5" spans="1:143">
      <c r="A5" s="26" t="s">
        <v>63</v>
      </c>
      <c r="B5" s="29"/>
      <c r="C5" s="29"/>
      <c r="D5" s="29"/>
      <c r="E5" s="29"/>
      <c r="F5" s="29"/>
      <c r="G5" s="29"/>
      <c r="H5" s="30" t="s">
        <v>64</v>
      </c>
      <c r="I5" s="30" t="s">
        <v>65</v>
      </c>
      <c r="J5" s="30" t="s">
        <v>66</v>
      </c>
      <c r="K5" s="30" t="s">
        <v>67</v>
      </c>
      <c r="L5" s="30" t="s">
        <v>68</v>
      </c>
      <c r="M5" s="30" t="s">
        <v>69</v>
      </c>
      <c r="N5" s="30" t="s">
        <v>70</v>
      </c>
      <c r="O5" s="30" t="s">
        <v>71</v>
      </c>
      <c r="P5" s="30" t="s">
        <v>72</v>
      </c>
      <c r="Q5" s="30" t="s">
        <v>73</v>
      </c>
      <c r="R5" s="30" t="s">
        <v>74</v>
      </c>
      <c r="S5" s="30" t="s">
        <v>75</v>
      </c>
      <c r="T5" s="30" t="s">
        <v>76</v>
      </c>
      <c r="U5" s="30" t="s">
        <v>77</v>
      </c>
      <c r="V5" s="30" t="s">
        <v>78</v>
      </c>
      <c r="W5" s="30" t="s">
        <v>79</v>
      </c>
      <c r="X5" s="30" t="s">
        <v>80</v>
      </c>
      <c r="Y5" s="30" t="s">
        <v>81</v>
      </c>
      <c r="Z5" s="30" t="s">
        <v>82</v>
      </c>
      <c r="AA5" s="30" t="s">
        <v>83</v>
      </c>
      <c r="AB5" s="30" t="s">
        <v>84</v>
      </c>
      <c r="AC5" s="30" t="s">
        <v>85</v>
      </c>
      <c r="AD5" s="30" t="s">
        <v>86</v>
      </c>
      <c r="AE5" s="30" t="s">
        <v>87</v>
      </c>
      <c r="AF5" s="30" t="s">
        <v>88</v>
      </c>
      <c r="AG5" s="30" t="s">
        <v>89</v>
      </c>
      <c r="AH5" s="30" t="s">
        <v>79</v>
      </c>
      <c r="AI5" s="30" t="s">
        <v>80</v>
      </c>
      <c r="AJ5" s="30" t="s">
        <v>81</v>
      </c>
      <c r="AK5" s="30" t="s">
        <v>82</v>
      </c>
      <c r="AL5" s="30" t="s">
        <v>83</v>
      </c>
      <c r="AM5" s="30" t="s">
        <v>84</v>
      </c>
      <c r="AN5" s="30" t="s">
        <v>85</v>
      </c>
      <c r="AO5" s="30" t="s">
        <v>86</v>
      </c>
      <c r="AP5" s="30" t="s">
        <v>87</v>
      </c>
      <c r="AQ5" s="30" t="s">
        <v>88</v>
      </c>
      <c r="AR5" s="30" t="s">
        <v>90</v>
      </c>
      <c r="AS5" s="30" t="s">
        <v>79</v>
      </c>
      <c r="AT5" s="30" t="s">
        <v>80</v>
      </c>
      <c r="AU5" s="30" t="s">
        <v>81</v>
      </c>
      <c r="AV5" s="30" t="s">
        <v>82</v>
      </c>
      <c r="AW5" s="30" t="s">
        <v>83</v>
      </c>
      <c r="AX5" s="30" t="s">
        <v>84</v>
      </c>
      <c r="AY5" s="30" t="s">
        <v>85</v>
      </c>
      <c r="AZ5" s="30" t="s">
        <v>86</v>
      </c>
      <c r="BA5" s="30" t="s">
        <v>87</v>
      </c>
      <c r="BB5" s="30" t="s">
        <v>88</v>
      </c>
      <c r="BC5" s="30" t="s">
        <v>90</v>
      </c>
      <c r="BD5" s="30" t="s">
        <v>79</v>
      </c>
      <c r="BE5" s="30" t="s">
        <v>80</v>
      </c>
      <c r="BF5" s="30" t="s">
        <v>81</v>
      </c>
      <c r="BG5" s="30" t="s">
        <v>82</v>
      </c>
      <c r="BH5" s="30" t="s">
        <v>83</v>
      </c>
      <c r="BI5" s="30" t="s">
        <v>84</v>
      </c>
      <c r="BJ5" s="30" t="s">
        <v>85</v>
      </c>
      <c r="BK5" s="30" t="s">
        <v>86</v>
      </c>
      <c r="BL5" s="30" t="s">
        <v>87</v>
      </c>
      <c r="BM5" s="30" t="s">
        <v>88</v>
      </c>
      <c r="BN5" s="30" t="s">
        <v>90</v>
      </c>
      <c r="BO5" s="30" t="s">
        <v>79</v>
      </c>
      <c r="BP5" s="30" t="s">
        <v>80</v>
      </c>
      <c r="BQ5" s="30" t="s">
        <v>81</v>
      </c>
      <c r="BR5" s="30" t="s">
        <v>82</v>
      </c>
      <c r="BS5" s="30" t="s">
        <v>83</v>
      </c>
      <c r="BT5" s="30" t="s">
        <v>84</v>
      </c>
      <c r="BU5" s="30" t="s">
        <v>85</v>
      </c>
      <c r="BV5" s="30" t="s">
        <v>86</v>
      </c>
      <c r="BW5" s="30" t="s">
        <v>87</v>
      </c>
      <c r="BX5" s="30" t="s">
        <v>88</v>
      </c>
      <c r="BY5" s="30" t="s">
        <v>90</v>
      </c>
      <c r="BZ5" s="30" t="s">
        <v>79</v>
      </c>
      <c r="CA5" s="30" t="s">
        <v>80</v>
      </c>
      <c r="CB5" s="30" t="s">
        <v>81</v>
      </c>
      <c r="CC5" s="30" t="s">
        <v>82</v>
      </c>
      <c r="CD5" s="30" t="s">
        <v>83</v>
      </c>
      <c r="CE5" s="30" t="s">
        <v>84</v>
      </c>
      <c r="CF5" s="30" t="s">
        <v>85</v>
      </c>
      <c r="CG5" s="30" t="s">
        <v>86</v>
      </c>
      <c r="CH5" s="30" t="s">
        <v>87</v>
      </c>
      <c r="CI5" s="30" t="s">
        <v>88</v>
      </c>
      <c r="CJ5" s="30" t="s">
        <v>90</v>
      </c>
      <c r="CK5" s="30" t="s">
        <v>79</v>
      </c>
      <c r="CL5" s="30" t="s">
        <v>80</v>
      </c>
      <c r="CM5" s="30" t="s">
        <v>81</v>
      </c>
      <c r="CN5" s="30" t="s">
        <v>82</v>
      </c>
      <c r="CO5" s="30" t="s">
        <v>83</v>
      </c>
      <c r="CP5" s="30" t="s">
        <v>84</v>
      </c>
      <c r="CQ5" s="30" t="s">
        <v>85</v>
      </c>
      <c r="CR5" s="30" t="s">
        <v>86</v>
      </c>
      <c r="CS5" s="30" t="s">
        <v>87</v>
      </c>
      <c r="CT5" s="30" t="s">
        <v>88</v>
      </c>
      <c r="CU5" s="30" t="s">
        <v>90</v>
      </c>
      <c r="CV5" s="30" t="s">
        <v>79</v>
      </c>
      <c r="CW5" s="30" t="s">
        <v>80</v>
      </c>
      <c r="CX5" s="30" t="s">
        <v>81</v>
      </c>
      <c r="CY5" s="30" t="s">
        <v>82</v>
      </c>
      <c r="CZ5" s="30" t="s">
        <v>83</v>
      </c>
      <c r="DA5" s="30" t="s">
        <v>84</v>
      </c>
      <c r="DB5" s="30" t="s">
        <v>85</v>
      </c>
      <c r="DC5" s="30" t="s">
        <v>86</v>
      </c>
      <c r="DD5" s="30" t="s">
        <v>87</v>
      </c>
      <c r="DE5" s="30" t="s">
        <v>88</v>
      </c>
      <c r="DF5" s="30" t="s">
        <v>90</v>
      </c>
      <c r="DG5" s="30" t="s">
        <v>79</v>
      </c>
      <c r="DH5" s="30" t="s">
        <v>80</v>
      </c>
      <c r="DI5" s="30" t="s">
        <v>81</v>
      </c>
      <c r="DJ5" s="30" t="s">
        <v>82</v>
      </c>
      <c r="DK5" s="30" t="s">
        <v>83</v>
      </c>
      <c r="DL5" s="30" t="s">
        <v>84</v>
      </c>
      <c r="DM5" s="30" t="s">
        <v>85</v>
      </c>
      <c r="DN5" s="30" t="s">
        <v>86</v>
      </c>
      <c r="DO5" s="30" t="s">
        <v>87</v>
      </c>
      <c r="DP5" s="30" t="s">
        <v>88</v>
      </c>
      <c r="DQ5" s="30" t="s">
        <v>90</v>
      </c>
      <c r="DR5" s="30" t="s">
        <v>79</v>
      </c>
      <c r="DS5" s="30" t="s">
        <v>80</v>
      </c>
      <c r="DT5" s="30" t="s">
        <v>81</v>
      </c>
      <c r="DU5" s="30" t="s">
        <v>82</v>
      </c>
      <c r="DV5" s="30" t="s">
        <v>83</v>
      </c>
      <c r="DW5" s="30" t="s">
        <v>84</v>
      </c>
      <c r="DX5" s="30" t="s">
        <v>85</v>
      </c>
      <c r="DY5" s="30" t="s">
        <v>86</v>
      </c>
      <c r="DZ5" s="30" t="s">
        <v>87</v>
      </c>
      <c r="EA5" s="30" t="s">
        <v>88</v>
      </c>
      <c r="EB5" s="30" t="s">
        <v>90</v>
      </c>
      <c r="EC5" s="30" t="s">
        <v>79</v>
      </c>
      <c r="ED5" s="30" t="s">
        <v>80</v>
      </c>
      <c r="EE5" s="30" t="s">
        <v>81</v>
      </c>
      <c r="EF5" s="30" t="s">
        <v>82</v>
      </c>
      <c r="EG5" s="30" t="s">
        <v>83</v>
      </c>
      <c r="EH5" s="30" t="s">
        <v>84</v>
      </c>
      <c r="EI5" s="30" t="s">
        <v>85</v>
      </c>
      <c r="EJ5" s="30" t="s">
        <v>86</v>
      </c>
      <c r="EK5" s="30" t="s">
        <v>87</v>
      </c>
      <c r="EL5" s="30" t="s">
        <v>88</v>
      </c>
      <c r="EM5" s="30" t="s">
        <v>90</v>
      </c>
    </row>
    <row r="6" spans="1:143" s="34" customFormat="1">
      <c r="A6" s="26" t="s">
        <v>91</v>
      </c>
      <c r="B6" s="31">
        <f>B7</f>
        <v>2015</v>
      </c>
      <c r="C6" s="31">
        <f t="shared" ref="C6:V6" si="3">C7</f>
        <v>105228</v>
      </c>
      <c r="D6" s="31">
        <f t="shared" si="3"/>
        <v>46</v>
      </c>
      <c r="E6" s="31">
        <f t="shared" si="3"/>
        <v>1</v>
      </c>
      <c r="F6" s="31">
        <f t="shared" si="3"/>
        <v>0</v>
      </c>
      <c r="G6" s="31">
        <f t="shared" si="3"/>
        <v>1</v>
      </c>
      <c r="H6" s="31" t="str">
        <f t="shared" si="3"/>
        <v>群馬県　明和町</v>
      </c>
      <c r="I6" s="31" t="str">
        <f t="shared" si="3"/>
        <v>法適用</v>
      </c>
      <c r="J6" s="31" t="str">
        <f t="shared" si="3"/>
        <v>水道事業</v>
      </c>
      <c r="K6" s="31" t="str">
        <f t="shared" si="3"/>
        <v>末端給水事業</v>
      </c>
      <c r="L6" s="31" t="str">
        <f t="shared" si="3"/>
        <v>A7</v>
      </c>
      <c r="M6" s="32" t="str">
        <f t="shared" si="3"/>
        <v>-</v>
      </c>
      <c r="N6" s="32">
        <f t="shared" si="3"/>
        <v>81.48</v>
      </c>
      <c r="O6" s="32">
        <f t="shared" si="3"/>
        <v>99.78</v>
      </c>
      <c r="P6" s="32">
        <f t="shared" si="3"/>
        <v>2808</v>
      </c>
      <c r="Q6" s="32">
        <f t="shared" si="3"/>
        <v>11435</v>
      </c>
      <c r="R6" s="32">
        <f t="shared" si="3"/>
        <v>19.64</v>
      </c>
      <c r="S6" s="32">
        <f t="shared" si="3"/>
        <v>582.23</v>
      </c>
      <c r="T6" s="32">
        <f t="shared" si="3"/>
        <v>11410</v>
      </c>
      <c r="U6" s="32">
        <f t="shared" si="3"/>
        <v>19.14</v>
      </c>
      <c r="V6" s="32">
        <f t="shared" si="3"/>
        <v>596.13</v>
      </c>
      <c r="W6" s="33">
        <f>IF(W7="",NA(),W7)</f>
        <v>101.52</v>
      </c>
      <c r="X6" s="33">
        <f t="shared" ref="X6:AF6" si="4">IF(X7="",NA(),X7)</f>
        <v>100.58</v>
      </c>
      <c r="Y6" s="33">
        <f t="shared" si="4"/>
        <v>104.65</v>
      </c>
      <c r="Z6" s="33">
        <f t="shared" si="4"/>
        <v>100.05</v>
      </c>
      <c r="AA6" s="33">
        <f t="shared" si="4"/>
        <v>100.61</v>
      </c>
      <c r="AB6" s="33">
        <f t="shared" si="4"/>
        <v>109.08</v>
      </c>
      <c r="AC6" s="33">
        <f t="shared" si="4"/>
        <v>108.33</v>
      </c>
      <c r="AD6" s="33">
        <f t="shared" si="4"/>
        <v>107.95</v>
      </c>
      <c r="AE6" s="33">
        <f t="shared" si="4"/>
        <v>109.49</v>
      </c>
      <c r="AF6" s="33">
        <f t="shared" si="4"/>
        <v>111.06</v>
      </c>
      <c r="AG6" s="32" t="str">
        <f>IF(AG7="","",IF(AG7="-","【-】","【"&amp;SUBSTITUTE(TEXT(AG7,"#,##0.00"),"-","△")&amp;"】"))</f>
        <v>【113.56】</v>
      </c>
      <c r="AH6" s="32">
        <f>IF(AH7="",NA(),AH7)</f>
        <v>0</v>
      </c>
      <c r="AI6" s="32">
        <f t="shared" ref="AI6:AQ6" si="5">IF(AI7="",NA(),AI7)</f>
        <v>0</v>
      </c>
      <c r="AJ6" s="32">
        <f t="shared" si="5"/>
        <v>0</v>
      </c>
      <c r="AK6" s="32">
        <f t="shared" si="5"/>
        <v>0</v>
      </c>
      <c r="AL6" s="32">
        <f t="shared" si="5"/>
        <v>0</v>
      </c>
      <c r="AM6" s="33">
        <f t="shared" si="5"/>
        <v>16.09</v>
      </c>
      <c r="AN6" s="33">
        <f t="shared" si="5"/>
        <v>15.69</v>
      </c>
      <c r="AO6" s="33">
        <f t="shared" si="5"/>
        <v>13.47</v>
      </c>
      <c r="AP6" s="33">
        <f t="shared" si="5"/>
        <v>9.49</v>
      </c>
      <c r="AQ6" s="33">
        <f t="shared" si="5"/>
        <v>9.35</v>
      </c>
      <c r="AR6" s="32" t="str">
        <f>IF(AR7="","",IF(AR7="-","【-】","【"&amp;SUBSTITUTE(TEXT(AR7,"#,##0.00"),"-","△")&amp;"】"))</f>
        <v>【0.87】</v>
      </c>
      <c r="AS6" s="33">
        <f>IF(AS7="",NA(),AS7)</f>
        <v>478.6</v>
      </c>
      <c r="AT6" s="33">
        <f t="shared" ref="AT6:BB6" si="6">IF(AT7="",NA(),AT7)</f>
        <v>528.38</v>
      </c>
      <c r="AU6" s="33">
        <f t="shared" si="6"/>
        <v>442.81</v>
      </c>
      <c r="AV6" s="33">
        <f t="shared" si="6"/>
        <v>313.74</v>
      </c>
      <c r="AW6" s="33">
        <f t="shared" si="6"/>
        <v>394.01</v>
      </c>
      <c r="AX6" s="33">
        <f t="shared" si="6"/>
        <v>1128.25</v>
      </c>
      <c r="AY6" s="33">
        <f t="shared" si="6"/>
        <v>1159.4100000000001</v>
      </c>
      <c r="AZ6" s="33">
        <f t="shared" si="6"/>
        <v>1081.23</v>
      </c>
      <c r="BA6" s="33">
        <f t="shared" si="6"/>
        <v>406.37</v>
      </c>
      <c r="BB6" s="33">
        <f t="shared" si="6"/>
        <v>398.29</v>
      </c>
      <c r="BC6" s="32" t="str">
        <f>IF(BC7="","",IF(BC7="-","【-】","【"&amp;SUBSTITUTE(TEXT(BC7,"#,##0.00"),"-","△")&amp;"】"))</f>
        <v>【262.74】</v>
      </c>
      <c r="BD6" s="33">
        <f>IF(BD7="",NA(),BD7)</f>
        <v>279.36</v>
      </c>
      <c r="BE6" s="33">
        <f t="shared" ref="BE6:BM6" si="7">IF(BE7="",NA(),BE7)</f>
        <v>263.52999999999997</v>
      </c>
      <c r="BF6" s="33">
        <f t="shared" si="7"/>
        <v>241.84</v>
      </c>
      <c r="BG6" s="33">
        <f t="shared" si="7"/>
        <v>233.48</v>
      </c>
      <c r="BH6" s="33">
        <f t="shared" si="7"/>
        <v>209.17</v>
      </c>
      <c r="BI6" s="33">
        <f t="shared" si="7"/>
        <v>474.06</v>
      </c>
      <c r="BJ6" s="33">
        <f t="shared" si="7"/>
        <v>458</v>
      </c>
      <c r="BK6" s="33">
        <f t="shared" si="7"/>
        <v>443.13</v>
      </c>
      <c r="BL6" s="33">
        <f t="shared" si="7"/>
        <v>442.54</v>
      </c>
      <c r="BM6" s="33">
        <f t="shared" si="7"/>
        <v>431</v>
      </c>
      <c r="BN6" s="32" t="str">
        <f>IF(BN7="","",IF(BN7="-","【-】","【"&amp;SUBSTITUTE(TEXT(BN7,"#,##0.00"),"-","△")&amp;"】"))</f>
        <v>【276.38】</v>
      </c>
      <c r="BO6" s="33">
        <f>IF(BO7="",NA(),BO7)</f>
        <v>96.19</v>
      </c>
      <c r="BP6" s="33">
        <f t="shared" ref="BP6:BX6" si="8">IF(BP7="",NA(),BP7)</f>
        <v>94.71</v>
      </c>
      <c r="BQ6" s="33">
        <f t="shared" si="8"/>
        <v>96.83</v>
      </c>
      <c r="BR6" s="33">
        <f t="shared" si="8"/>
        <v>94.63</v>
      </c>
      <c r="BS6" s="33">
        <f t="shared" si="8"/>
        <v>91.92</v>
      </c>
      <c r="BT6" s="33">
        <f t="shared" si="8"/>
        <v>96.62</v>
      </c>
      <c r="BU6" s="33">
        <f t="shared" si="8"/>
        <v>96.27</v>
      </c>
      <c r="BV6" s="33">
        <f t="shared" si="8"/>
        <v>95.4</v>
      </c>
      <c r="BW6" s="33">
        <f t="shared" si="8"/>
        <v>98.6</v>
      </c>
      <c r="BX6" s="33">
        <f t="shared" si="8"/>
        <v>100.82</v>
      </c>
      <c r="BY6" s="32" t="str">
        <f>IF(BY7="","",IF(BY7="-","【-】","【"&amp;SUBSTITUTE(TEXT(BY7,"#,##0.00"),"-","△")&amp;"】"))</f>
        <v>【104.99】</v>
      </c>
      <c r="BZ6" s="33">
        <f>IF(BZ7="",NA(),BZ7)</f>
        <v>151.55000000000001</v>
      </c>
      <c r="CA6" s="33">
        <f t="shared" ref="CA6:CI6" si="9">IF(CA7="",NA(),CA7)</f>
        <v>154.27000000000001</v>
      </c>
      <c r="CB6" s="33">
        <f t="shared" si="9"/>
        <v>151.54</v>
      </c>
      <c r="CC6" s="33">
        <f t="shared" si="9"/>
        <v>155.24</v>
      </c>
      <c r="CD6" s="33">
        <f t="shared" si="9"/>
        <v>159.4</v>
      </c>
      <c r="CE6" s="33">
        <f t="shared" si="9"/>
        <v>184.53</v>
      </c>
      <c r="CF6" s="33">
        <f t="shared" si="9"/>
        <v>186.94</v>
      </c>
      <c r="CG6" s="33">
        <f t="shared" si="9"/>
        <v>186.15</v>
      </c>
      <c r="CH6" s="33">
        <f t="shared" si="9"/>
        <v>181.67</v>
      </c>
      <c r="CI6" s="33">
        <f t="shared" si="9"/>
        <v>179.55</v>
      </c>
      <c r="CJ6" s="32" t="str">
        <f>IF(CJ7="","",IF(CJ7="-","【-】","【"&amp;SUBSTITUTE(TEXT(CJ7,"#,##0.00"),"-","△")&amp;"】"))</f>
        <v>【163.72】</v>
      </c>
      <c r="CK6" s="33">
        <f>IF(CK7="",NA(),CK7)</f>
        <v>82.48</v>
      </c>
      <c r="CL6" s="33">
        <f t="shared" ref="CL6:CT6" si="10">IF(CL7="",NA(),CL7)</f>
        <v>82.6</v>
      </c>
      <c r="CM6" s="33">
        <f t="shared" si="10"/>
        <v>85.89</v>
      </c>
      <c r="CN6" s="33">
        <f t="shared" si="10"/>
        <v>84.23</v>
      </c>
      <c r="CO6" s="33">
        <f t="shared" si="10"/>
        <v>81.569999999999993</v>
      </c>
      <c r="CP6" s="33">
        <f t="shared" si="10"/>
        <v>52.9</v>
      </c>
      <c r="CQ6" s="33">
        <f t="shared" si="10"/>
        <v>54.51</v>
      </c>
      <c r="CR6" s="33">
        <f t="shared" si="10"/>
        <v>54.47</v>
      </c>
      <c r="CS6" s="33">
        <f t="shared" si="10"/>
        <v>53.61</v>
      </c>
      <c r="CT6" s="33">
        <f t="shared" si="10"/>
        <v>53.52</v>
      </c>
      <c r="CU6" s="32" t="str">
        <f>IF(CU7="","",IF(CU7="-","【-】","【"&amp;SUBSTITUTE(TEXT(CU7,"#,##0.00"),"-","△")&amp;"】"))</f>
        <v>【59.76】</v>
      </c>
      <c r="CV6" s="33">
        <f>IF(CV7="",NA(),CV7)</f>
        <v>72.489999999999995</v>
      </c>
      <c r="CW6" s="33">
        <f t="shared" ref="CW6:DE6" si="11">IF(CW7="",NA(),CW7)</f>
        <v>71.95</v>
      </c>
      <c r="CX6" s="33">
        <f t="shared" si="11"/>
        <v>69.900000000000006</v>
      </c>
      <c r="CY6" s="33">
        <f t="shared" si="11"/>
        <v>68.260000000000005</v>
      </c>
      <c r="CZ6" s="33">
        <f t="shared" si="11"/>
        <v>72.47</v>
      </c>
      <c r="DA6" s="33">
        <f t="shared" si="11"/>
        <v>81.63</v>
      </c>
      <c r="DB6" s="33">
        <f t="shared" si="11"/>
        <v>81.790000000000006</v>
      </c>
      <c r="DC6" s="33">
        <f t="shared" si="11"/>
        <v>81.459999999999994</v>
      </c>
      <c r="DD6" s="33">
        <f t="shared" si="11"/>
        <v>81.31</v>
      </c>
      <c r="DE6" s="33">
        <f t="shared" si="11"/>
        <v>81.459999999999994</v>
      </c>
      <c r="DF6" s="32" t="str">
        <f>IF(DF7="","",IF(DF7="-","【-】","【"&amp;SUBSTITUTE(TEXT(DF7,"#,##0.00"),"-","△")&amp;"】"))</f>
        <v>【89.95】</v>
      </c>
      <c r="DG6" s="33">
        <f>IF(DG7="",NA(),DG7)</f>
        <v>36.799999999999997</v>
      </c>
      <c r="DH6" s="33">
        <f t="shared" ref="DH6:DP6" si="12">IF(DH7="",NA(),DH7)</f>
        <v>38.630000000000003</v>
      </c>
      <c r="DI6" s="33">
        <f t="shared" si="12"/>
        <v>39.869999999999997</v>
      </c>
      <c r="DJ6" s="33">
        <f t="shared" si="12"/>
        <v>44.71</v>
      </c>
      <c r="DK6" s="33">
        <f t="shared" si="12"/>
        <v>43.77</v>
      </c>
      <c r="DL6" s="33">
        <f t="shared" si="12"/>
        <v>37.25</v>
      </c>
      <c r="DM6" s="33">
        <f t="shared" si="12"/>
        <v>37.799999999999997</v>
      </c>
      <c r="DN6" s="33">
        <f t="shared" si="12"/>
        <v>38.520000000000003</v>
      </c>
      <c r="DO6" s="33">
        <f t="shared" si="12"/>
        <v>46.67</v>
      </c>
      <c r="DP6" s="33">
        <f t="shared" si="12"/>
        <v>47.7</v>
      </c>
      <c r="DQ6" s="32" t="str">
        <f>IF(DQ7="","",IF(DQ7="-","【-】","【"&amp;SUBSTITUTE(TEXT(DQ7,"#,##0.00"),"-","△")&amp;"】"))</f>
        <v>【47.18】</v>
      </c>
      <c r="DR6" s="33">
        <f>IF(DR7="",NA(),DR7)</f>
        <v>25.37</v>
      </c>
      <c r="DS6" s="33">
        <f t="shared" ref="DS6:EA6" si="13">IF(DS7="",NA(),DS7)</f>
        <v>23.1</v>
      </c>
      <c r="DT6" s="33">
        <f t="shared" si="13"/>
        <v>22.84</v>
      </c>
      <c r="DU6" s="33">
        <f t="shared" si="13"/>
        <v>21.99</v>
      </c>
      <c r="DV6" s="33">
        <f t="shared" si="13"/>
        <v>21.58</v>
      </c>
      <c r="DW6" s="33">
        <f t="shared" si="13"/>
        <v>7.9</v>
      </c>
      <c r="DX6" s="33">
        <f t="shared" si="13"/>
        <v>8.2200000000000006</v>
      </c>
      <c r="DY6" s="33">
        <f t="shared" si="13"/>
        <v>9.43</v>
      </c>
      <c r="DZ6" s="33">
        <f t="shared" si="13"/>
        <v>10.029999999999999</v>
      </c>
      <c r="EA6" s="33">
        <f t="shared" si="13"/>
        <v>7.26</v>
      </c>
      <c r="EB6" s="32" t="str">
        <f>IF(EB7="","",IF(EB7="-","【-】","【"&amp;SUBSTITUTE(TEXT(EB7,"#,##0.00"),"-","△")&amp;"】"))</f>
        <v>【13.18】</v>
      </c>
      <c r="EC6" s="33">
        <f>IF(EC7="",NA(),EC7)</f>
        <v>1.73</v>
      </c>
      <c r="ED6" s="33">
        <f t="shared" ref="ED6:EL6" si="14">IF(ED7="",NA(),ED7)</f>
        <v>1.22</v>
      </c>
      <c r="EE6" s="33">
        <f t="shared" si="14"/>
        <v>1.98</v>
      </c>
      <c r="EF6" s="33">
        <f t="shared" si="14"/>
        <v>0.89</v>
      </c>
      <c r="EG6" s="33">
        <f t="shared" si="14"/>
        <v>1.02</v>
      </c>
      <c r="EH6" s="33">
        <f t="shared" si="14"/>
        <v>0.5</v>
      </c>
      <c r="EI6" s="33">
        <f t="shared" si="14"/>
        <v>0.6</v>
      </c>
      <c r="EJ6" s="33">
        <f t="shared" si="14"/>
        <v>0.71</v>
      </c>
      <c r="EK6" s="33">
        <f t="shared" si="14"/>
        <v>0.68</v>
      </c>
      <c r="EL6" s="33">
        <f t="shared" si="14"/>
        <v>1.65</v>
      </c>
      <c r="EM6" s="32" t="str">
        <f>IF(EM7="","",IF(EM7="-","【-】","【"&amp;SUBSTITUTE(TEXT(EM7,"#,##0.00"),"-","△")&amp;"】"))</f>
        <v>【0.85】</v>
      </c>
    </row>
    <row r="7" spans="1:143" s="34" customFormat="1">
      <c r="A7" s="26"/>
      <c r="B7" s="35">
        <v>2015</v>
      </c>
      <c r="C7" s="35">
        <v>105228</v>
      </c>
      <c r="D7" s="35">
        <v>46</v>
      </c>
      <c r="E7" s="35">
        <v>1</v>
      </c>
      <c r="F7" s="35">
        <v>0</v>
      </c>
      <c r="G7" s="35">
        <v>1</v>
      </c>
      <c r="H7" s="35" t="s">
        <v>92</v>
      </c>
      <c r="I7" s="35" t="s">
        <v>93</v>
      </c>
      <c r="J7" s="35" t="s">
        <v>94</v>
      </c>
      <c r="K7" s="35" t="s">
        <v>95</v>
      </c>
      <c r="L7" s="35" t="s">
        <v>96</v>
      </c>
      <c r="M7" s="36" t="s">
        <v>97</v>
      </c>
      <c r="N7" s="36">
        <v>81.48</v>
      </c>
      <c r="O7" s="36">
        <v>99.78</v>
      </c>
      <c r="P7" s="36">
        <v>2808</v>
      </c>
      <c r="Q7" s="36">
        <v>11435</v>
      </c>
      <c r="R7" s="36">
        <v>19.64</v>
      </c>
      <c r="S7" s="36">
        <v>582.23</v>
      </c>
      <c r="T7" s="36">
        <v>11410</v>
      </c>
      <c r="U7" s="36">
        <v>19.14</v>
      </c>
      <c r="V7" s="36">
        <v>596.13</v>
      </c>
      <c r="W7" s="36">
        <v>101.52</v>
      </c>
      <c r="X7" s="36">
        <v>100.58</v>
      </c>
      <c r="Y7" s="36">
        <v>104.65</v>
      </c>
      <c r="Z7" s="36">
        <v>100.05</v>
      </c>
      <c r="AA7" s="36">
        <v>100.61</v>
      </c>
      <c r="AB7" s="36">
        <v>109.08</v>
      </c>
      <c r="AC7" s="36">
        <v>108.33</v>
      </c>
      <c r="AD7" s="36">
        <v>107.95</v>
      </c>
      <c r="AE7" s="36">
        <v>109.49</v>
      </c>
      <c r="AF7" s="36">
        <v>111.06</v>
      </c>
      <c r="AG7" s="36">
        <v>113.56</v>
      </c>
      <c r="AH7" s="36">
        <v>0</v>
      </c>
      <c r="AI7" s="36">
        <v>0</v>
      </c>
      <c r="AJ7" s="36">
        <v>0</v>
      </c>
      <c r="AK7" s="36">
        <v>0</v>
      </c>
      <c r="AL7" s="36">
        <v>0</v>
      </c>
      <c r="AM7" s="36">
        <v>16.09</v>
      </c>
      <c r="AN7" s="36">
        <v>15.69</v>
      </c>
      <c r="AO7" s="36">
        <v>13.47</v>
      </c>
      <c r="AP7" s="36">
        <v>9.49</v>
      </c>
      <c r="AQ7" s="36">
        <v>9.35</v>
      </c>
      <c r="AR7" s="36">
        <v>0.87</v>
      </c>
      <c r="AS7" s="36">
        <v>478.6</v>
      </c>
      <c r="AT7" s="36">
        <v>528.38</v>
      </c>
      <c r="AU7" s="36">
        <v>442.81</v>
      </c>
      <c r="AV7" s="36">
        <v>313.74</v>
      </c>
      <c r="AW7" s="36">
        <v>394.01</v>
      </c>
      <c r="AX7" s="36">
        <v>1128.25</v>
      </c>
      <c r="AY7" s="36">
        <v>1159.4100000000001</v>
      </c>
      <c r="AZ7" s="36">
        <v>1081.23</v>
      </c>
      <c r="BA7" s="36">
        <v>406.37</v>
      </c>
      <c r="BB7" s="36">
        <v>398.29</v>
      </c>
      <c r="BC7" s="36">
        <v>262.74</v>
      </c>
      <c r="BD7" s="36">
        <v>279.36</v>
      </c>
      <c r="BE7" s="36">
        <v>263.52999999999997</v>
      </c>
      <c r="BF7" s="36">
        <v>241.84</v>
      </c>
      <c r="BG7" s="36">
        <v>233.48</v>
      </c>
      <c r="BH7" s="36">
        <v>209.17</v>
      </c>
      <c r="BI7" s="36">
        <v>474.06</v>
      </c>
      <c r="BJ7" s="36">
        <v>458</v>
      </c>
      <c r="BK7" s="36">
        <v>443.13</v>
      </c>
      <c r="BL7" s="36">
        <v>442.54</v>
      </c>
      <c r="BM7" s="36">
        <v>431</v>
      </c>
      <c r="BN7" s="36">
        <v>276.38</v>
      </c>
      <c r="BO7" s="36">
        <v>96.19</v>
      </c>
      <c r="BP7" s="36">
        <v>94.71</v>
      </c>
      <c r="BQ7" s="36">
        <v>96.83</v>
      </c>
      <c r="BR7" s="36">
        <v>94.63</v>
      </c>
      <c r="BS7" s="36">
        <v>91.92</v>
      </c>
      <c r="BT7" s="36">
        <v>96.62</v>
      </c>
      <c r="BU7" s="36">
        <v>96.27</v>
      </c>
      <c r="BV7" s="36">
        <v>95.4</v>
      </c>
      <c r="BW7" s="36">
        <v>98.6</v>
      </c>
      <c r="BX7" s="36">
        <v>100.82</v>
      </c>
      <c r="BY7" s="36">
        <v>104.99</v>
      </c>
      <c r="BZ7" s="36">
        <v>151.55000000000001</v>
      </c>
      <c r="CA7" s="36">
        <v>154.27000000000001</v>
      </c>
      <c r="CB7" s="36">
        <v>151.54</v>
      </c>
      <c r="CC7" s="36">
        <v>155.24</v>
      </c>
      <c r="CD7" s="36">
        <v>159.4</v>
      </c>
      <c r="CE7" s="36">
        <v>184.53</v>
      </c>
      <c r="CF7" s="36">
        <v>186.94</v>
      </c>
      <c r="CG7" s="36">
        <v>186.15</v>
      </c>
      <c r="CH7" s="36">
        <v>181.67</v>
      </c>
      <c r="CI7" s="36">
        <v>179.55</v>
      </c>
      <c r="CJ7" s="36">
        <v>163.72</v>
      </c>
      <c r="CK7" s="36">
        <v>82.48</v>
      </c>
      <c r="CL7" s="36">
        <v>82.6</v>
      </c>
      <c r="CM7" s="36">
        <v>85.89</v>
      </c>
      <c r="CN7" s="36">
        <v>84.23</v>
      </c>
      <c r="CO7" s="36">
        <v>81.569999999999993</v>
      </c>
      <c r="CP7" s="36">
        <v>52.9</v>
      </c>
      <c r="CQ7" s="36">
        <v>54.51</v>
      </c>
      <c r="CR7" s="36">
        <v>54.47</v>
      </c>
      <c r="CS7" s="36">
        <v>53.61</v>
      </c>
      <c r="CT7" s="36">
        <v>53.52</v>
      </c>
      <c r="CU7" s="36">
        <v>59.76</v>
      </c>
      <c r="CV7" s="36">
        <v>72.489999999999995</v>
      </c>
      <c r="CW7" s="36">
        <v>71.95</v>
      </c>
      <c r="CX7" s="36">
        <v>69.900000000000006</v>
      </c>
      <c r="CY7" s="36">
        <v>68.260000000000005</v>
      </c>
      <c r="CZ7" s="36">
        <v>72.47</v>
      </c>
      <c r="DA7" s="36">
        <v>81.63</v>
      </c>
      <c r="DB7" s="36">
        <v>81.790000000000006</v>
      </c>
      <c r="DC7" s="36">
        <v>81.459999999999994</v>
      </c>
      <c r="DD7" s="36">
        <v>81.31</v>
      </c>
      <c r="DE7" s="36">
        <v>81.459999999999994</v>
      </c>
      <c r="DF7" s="36">
        <v>89.95</v>
      </c>
      <c r="DG7" s="36">
        <v>36.799999999999997</v>
      </c>
      <c r="DH7" s="36">
        <v>38.630000000000003</v>
      </c>
      <c r="DI7" s="36">
        <v>39.869999999999997</v>
      </c>
      <c r="DJ7" s="36">
        <v>44.71</v>
      </c>
      <c r="DK7" s="36">
        <v>43.77</v>
      </c>
      <c r="DL7" s="36">
        <v>37.25</v>
      </c>
      <c r="DM7" s="36">
        <v>37.799999999999997</v>
      </c>
      <c r="DN7" s="36">
        <v>38.520000000000003</v>
      </c>
      <c r="DO7" s="36">
        <v>46.67</v>
      </c>
      <c r="DP7" s="36">
        <v>47.7</v>
      </c>
      <c r="DQ7" s="36">
        <v>47.18</v>
      </c>
      <c r="DR7" s="36">
        <v>25.37</v>
      </c>
      <c r="DS7" s="36">
        <v>23.1</v>
      </c>
      <c r="DT7" s="36">
        <v>22.84</v>
      </c>
      <c r="DU7" s="36">
        <v>21.99</v>
      </c>
      <c r="DV7" s="36">
        <v>21.58</v>
      </c>
      <c r="DW7" s="36">
        <v>7.9</v>
      </c>
      <c r="DX7" s="36">
        <v>8.2200000000000006</v>
      </c>
      <c r="DY7" s="36">
        <v>9.43</v>
      </c>
      <c r="DZ7" s="36">
        <v>10.029999999999999</v>
      </c>
      <c r="EA7" s="36">
        <v>7.26</v>
      </c>
      <c r="EB7" s="36">
        <v>13.18</v>
      </c>
      <c r="EC7" s="36">
        <v>1.73</v>
      </c>
      <c r="ED7" s="36">
        <v>1.22</v>
      </c>
      <c r="EE7" s="36">
        <v>1.98</v>
      </c>
      <c r="EF7" s="36">
        <v>0.89</v>
      </c>
      <c r="EG7" s="36">
        <v>1.02</v>
      </c>
      <c r="EH7" s="36">
        <v>0.5</v>
      </c>
      <c r="EI7" s="36">
        <v>0.6</v>
      </c>
      <c r="EJ7" s="36">
        <v>0.71</v>
      </c>
      <c r="EK7" s="36">
        <v>0.68</v>
      </c>
      <c r="EL7" s="36">
        <v>1.65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98</v>
      </c>
      <c r="C9" s="39" t="s">
        <v>99</v>
      </c>
      <c r="D9" s="39" t="s">
        <v>100</v>
      </c>
      <c r="E9" s="39" t="s">
        <v>101</v>
      </c>
      <c r="F9" s="39" t="s">
        <v>102</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dcterms:created xsi:type="dcterms:W3CDTF">2017-02-01T08:37:28Z</dcterms:created>
  <dcterms:modified xsi:type="dcterms:W3CDTF">2017-02-15T05:46:59Z</dcterms:modified>
  <cp:category/>
</cp:coreProperties>
</file>