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61_東部水道企業団　※\"/>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R10" i="4" s="1"/>
  <c r="N6" i="5"/>
  <c r="M6" i="5"/>
  <c r="B10" i="4" s="1"/>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J10" i="4"/>
  <c r="AY8"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<sst xmlns="http://schemas.openxmlformats.org/spreadsheetml/2006/main" count="217" uniqueCount="107">
  <si>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</si>
  <si>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</si>
  <si>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</si>
  <si>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</si>
  <si>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</si>
  <si>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</si>
  <si>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</si>
  <si>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</si>
  <si>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</si>
  <si>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</si>
  <si>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</si>
  <si>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</si>
  <si>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</si>
  <si>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</si>
  <si>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</si>
  <si>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</si>
  <si>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</si>
  <si>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</si>
  <si>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</si>
  <si>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</si>
  <si>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</si>
  <si>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</si>
  <si>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</si>
  <si>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</si>
  <si>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</si>
  <si>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</si>
  <si>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</si>
  <si>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</si>
  <si>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</si>
  <si>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</si>
  <si>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</si>
  <si>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</si>
  <si>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</si>
  <si>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</si>
  <si>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</si>
  <si>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</si>
  <si>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</si>
  <si>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</si>
  <si>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</si>
  <si>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</si>
  <si>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</si>
  <si>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</si>
  <si>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</si>
  <si>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</si>
  <si>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</si>
  <si>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</si>
  <si>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</si>
  <si>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</si>
  <si>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</si>
  <si>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</si>
  <si>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</si>
  <si>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</si>
  <si>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</si>
  <si>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</si>
  <si>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</si>
  <si>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</si>
  <si>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</si>
  <si>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</si>
  <si>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</si>
  <si>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</si>
  <si>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</si>
  <si>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</si>
  <si>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</si>
  <si>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</si>
  <si>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</si>
  <si>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</si>
  <si>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</si>
  <si>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</si>
  <si>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</si>
  <si>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</si>
  <si>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</si>
  <si>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</si>
  <si>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</si>
  <si>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</si>
  <si>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</si>
  <si>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</si>
  <si>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</si>
  <si>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</si>
  <si>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</si>
  <si>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</si>
  <si>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</si>
  <si>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</si>
  <si>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</si>
  <si>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</si>
  <si>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</si>
  <si>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</si>
  <si>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</si>
  <si>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</si>
  <si>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</si>
  <si>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</si>
  <si>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</si>
  <si>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</si>
  <si>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</si>
  <si>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板倉町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</si>
  <si>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</si>
  <si>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</si>
  <si>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</si>
  <si>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</si>
  <si>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</si>
  <si>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</si>
  <si>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</si>
  <si>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</si>
  <si>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</si>
  <si>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</si>
  <si>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有形固定資産減価償却率は、類似団体平均値と比較し同程度で推移している。平成27年度においては2.77％下回っている状況。
  管路経年化率は、前年より7.91％増加している。これは当経営比較分析表のデータとなる平成27年度地方公営企業決算統計の調査内容が前年と変更になり管種別の耐用年数調査を行った結果、硬質塩化ビニル管の耐用年数経過延長が概ね明らかに出来たことによる増加である。類似団体と比較し8.86％高くなっており老朽化がより進んでいる状況。
  管路更新率は、類似団体平均値より低いため、老朽管の計画的な更新が必要と考えている。　　　　　</t>
    <phoneticPr fontId="4"/>
  </si>
  <si>
    <t xml:space="preserve"> 今後、人口減少に伴い給水収益が減少する中で、高度経済成長期に建設された浄水場等の更新は大きな投資を必要とし、水道経営に多大な影響を及ぼすものと想定されている。このような課題に対処し水道事業の運営基盤を強化する方策として、市町村の行政区域を越えた適切な地域設定による広域水道は、水資源の広域的利用や重複投資を避けた施設の合理的利用により、水道事業運営の財政面や技術面の強化につながるものと考えている。
　現在、水道事業を統合し広域的な業務、運用を行い費用の削減に努めるとともに、国の交付金を活用し老朽した施設や管路の早期更新を実現するため、平成28年度より太田市、館林市、みどり市、邑楽郡5町にて群馬東部水道企業団を設立し、管路や施設の計画的な更新を行い経営の向上を目指していきたい。</t>
    <phoneticPr fontId="4"/>
  </si>
  <si>
    <t>　経常収支比率は前年より2.18％減少した。これは、平成28年度からの事業統合に関係する負担金などが増えたことが主な要因であるが100％以上であり特に問題はないと考えている。
　累積欠損金比率は、会計基準の変更以降類似団体の平均値では大きく改善が見られるが、板倉町は0％で推移している。流動化比率は、前年より126.37％減少、企業債残高対給水収益比率は、20.04％減少している。これらは、前述の事業統合に関連し起債を実施しなかったことが主な要因である。更に流動化比率については、工事や負担金等が増加したことにより流動資産が減少したことも要因になっている。
　料金回収比率は、前年より3.35％減少しているが、これについては事業統合に関連した負担金や施設の修繕の増加が料金回収率の分母である給水原価を引き上げたことが主な要因である。しかし、100％を超えており給水に係る費用を給水収益で賄えている。
　施設利用率は、50％前後で推移しており類似団体平均値と比較しても10％前後低い状況で推移している。遊休施設は無いが、人口減少及び節水器具の増加や節水意識の定着による配水量の減少が大きな要因と考えられる。
　有収率は類似団体平均値と比較し同等だが、全国平均より6.98％低い状況。計画的な更新が必要になるが、多額の更新費用負担が課題になると考えている。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</si>
</sst>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0.96</c:v>
                </c:pt>
                <c:pt idx="1">
                  <c:v>0.75</c:v>
                </c:pt>
                <c:pt idx="2">
                  <c:v>0.48</c:v>
                </c:pt>
                <c:pt idx="3">
                  <c:v>0.9</c:v>
                </c:pt>
                <c:pt idx="4">
                  <c:v>0.65</c:v>
                </c:pt>
              </c:numCache>
            </c:numRef>
          </c:val>
        </c:ser>
        <c:dLbls>
          <c:showLegendKey val="0"/>
          <c:showVal val="0"/>
          <c:showCatName val="0"/>
          <c:showSerName val="0"/>
          <c:showPercent val="0"/>
          <c:showBubbleSize val="0"/>
        </c:dLbls>
        <c:gapWidth val="150"/>
        <c:axId val="154116528"/>
        <c:axId val="15429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154116528"/>
        <c:axId val="154294912"/>
      </c:lineChart>
      <c:dateAx>
        <c:axId val="154116528"/>
        <c:scaling>
          <c:orientation val="minMax"/>
        </c:scaling>
        <c:delete val="1"/>
        <c:axPos val="b"/>
        <c:numFmt formatCode="ge" sourceLinked="1"/>
        <c:majorTickMark val="none"/>
        <c:minorTickMark val="none"/>
        <c:tickLblPos val="none"/>
        <c:crossAx val="154294912"/>
        <c:crosses val="autoZero"/>
        <c:auto val="1"/>
        <c:lblOffset val="100"/>
        <c:baseTimeUnit val="years"/>
      </c:dateAx>
      <c:valAx>
        <c:axId val="15429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11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47.72</c:v>
                </c:pt>
                <c:pt idx="1">
                  <c:v>51.49</c:v>
                </c:pt>
                <c:pt idx="2">
                  <c:v>47.85</c:v>
                </c:pt>
                <c:pt idx="3">
                  <c:v>44.98</c:v>
                </c:pt>
                <c:pt idx="4">
                  <c:v>47.06</c:v>
                </c:pt>
              </c:numCache>
            </c:numRef>
          </c:val>
        </c:ser>
        <c:dLbls>
          <c:showLegendKey val="0"/>
          <c:showVal val="0"/>
          <c:showCatName val="0"/>
          <c:showSerName val="0"/>
          <c:showPercent val="0"/>
          <c:showBubbleSize val="0"/>
        </c:dLbls>
        <c:gapWidth val="150"/>
        <c:axId val="155295688"/>
        <c:axId val="15678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155295688"/>
        <c:axId val="156783424"/>
      </c:lineChart>
      <c:dateAx>
        <c:axId val="155295688"/>
        <c:scaling>
          <c:orientation val="minMax"/>
        </c:scaling>
        <c:delete val="1"/>
        <c:axPos val="b"/>
        <c:numFmt formatCode="ge" sourceLinked="1"/>
        <c:majorTickMark val="none"/>
        <c:minorTickMark val="none"/>
        <c:tickLblPos val="none"/>
        <c:crossAx val="156783424"/>
        <c:crosses val="autoZero"/>
        <c:auto val="1"/>
        <c:lblOffset val="100"/>
        <c:baseTimeUnit val="years"/>
      </c:dateAx>
      <c:valAx>
        <c:axId val="15678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9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82.1</c:v>
                </c:pt>
                <c:pt idx="1">
                  <c:v>77.069999999999993</c:v>
                </c:pt>
                <c:pt idx="2">
                  <c:v>82.21</c:v>
                </c:pt>
                <c:pt idx="3">
                  <c:v>86.27</c:v>
                </c:pt>
                <c:pt idx="4">
                  <c:v>82.97</c:v>
                </c:pt>
              </c:numCache>
            </c:numRef>
          </c:val>
        </c:ser>
        <c:dLbls>
          <c:showLegendKey val="0"/>
          <c:showVal val="0"/>
          <c:showCatName val="0"/>
          <c:showSerName val="0"/>
          <c:showPercent val="0"/>
          <c:showBubbleSize val="0"/>
        </c:dLbls>
        <c:gapWidth val="150"/>
        <c:axId val="234221744"/>
        <c:axId val="234222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234221744"/>
        <c:axId val="234222136"/>
      </c:lineChart>
      <c:dateAx>
        <c:axId val="234221744"/>
        <c:scaling>
          <c:orientation val="minMax"/>
        </c:scaling>
        <c:delete val="1"/>
        <c:axPos val="b"/>
        <c:numFmt formatCode="ge" sourceLinked="1"/>
        <c:majorTickMark val="none"/>
        <c:minorTickMark val="none"/>
        <c:tickLblPos val="none"/>
        <c:crossAx val="234222136"/>
        <c:crosses val="autoZero"/>
        <c:auto val="1"/>
        <c:lblOffset val="100"/>
        <c:baseTimeUnit val="years"/>
      </c:dateAx>
      <c:valAx>
        <c:axId val="234222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22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100.24</c:v>
                </c:pt>
                <c:pt idx="1">
                  <c:v>100.12</c:v>
                </c:pt>
                <c:pt idx="2">
                  <c:v>100.35</c:v>
                </c:pt>
                <c:pt idx="3">
                  <c:v>107.63</c:v>
                </c:pt>
                <c:pt idx="4">
                  <c:v>105.45</c:v>
                </c:pt>
              </c:numCache>
            </c:numRef>
          </c:val>
        </c:ser>
        <c:dLbls>
          <c:showLegendKey val="0"/>
          <c:showVal val="0"/>
          <c:showCatName val="0"/>
          <c:showSerName val="0"/>
          <c:showPercent val="0"/>
          <c:showBubbleSize val="0"/>
        </c:dLbls>
        <c:gapWidth val="150"/>
        <c:axId val="153703328"/>
        <c:axId val="155515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153703328"/>
        <c:axId val="155515576"/>
      </c:lineChart>
      <c:dateAx>
        <c:axId val="153703328"/>
        <c:scaling>
          <c:orientation val="minMax"/>
        </c:scaling>
        <c:delete val="1"/>
        <c:axPos val="b"/>
        <c:numFmt formatCode="ge" sourceLinked="1"/>
        <c:majorTickMark val="none"/>
        <c:minorTickMark val="none"/>
        <c:tickLblPos val="none"/>
        <c:crossAx val="155515576"/>
        <c:crosses val="autoZero"/>
        <c:auto val="1"/>
        <c:lblOffset val="100"/>
        <c:baseTimeUnit val="years"/>
      </c:dateAx>
      <c:valAx>
        <c:axId val="155515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70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38.28</c:v>
                </c:pt>
                <c:pt idx="1">
                  <c:v>39.32</c:v>
                </c:pt>
                <c:pt idx="2">
                  <c:v>40.950000000000003</c:v>
                </c:pt>
                <c:pt idx="3">
                  <c:v>44.04</c:v>
                </c:pt>
                <c:pt idx="4">
                  <c:v>44.69</c:v>
                </c:pt>
              </c:numCache>
            </c:numRef>
          </c:val>
        </c:ser>
        <c:dLbls>
          <c:showLegendKey val="0"/>
          <c:showVal val="0"/>
          <c:showCatName val="0"/>
          <c:showSerName val="0"/>
          <c:showPercent val="0"/>
          <c:showBubbleSize val="0"/>
        </c:dLbls>
        <c:gapWidth val="150"/>
        <c:axId val="153867152"/>
        <c:axId val="15386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153867152"/>
        <c:axId val="153867536"/>
      </c:lineChart>
      <c:dateAx>
        <c:axId val="153867152"/>
        <c:scaling>
          <c:orientation val="minMax"/>
        </c:scaling>
        <c:delete val="1"/>
        <c:axPos val="b"/>
        <c:numFmt formatCode="ge" sourceLinked="1"/>
        <c:majorTickMark val="none"/>
        <c:minorTickMark val="none"/>
        <c:tickLblPos val="none"/>
        <c:crossAx val="153867536"/>
        <c:crosses val="autoZero"/>
        <c:auto val="1"/>
        <c:lblOffset val="100"/>
        <c:baseTimeUnit val="years"/>
      </c:dateAx>
      <c:valAx>
        <c:axId val="15386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6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12.83</c:v>
                </c:pt>
                <c:pt idx="1">
                  <c:v>12.07</c:v>
                </c:pt>
                <c:pt idx="2">
                  <c:v>11.58</c:v>
                </c:pt>
                <c:pt idx="3">
                  <c:v>10.66</c:v>
                </c:pt>
                <c:pt idx="4">
                  <c:v>18.57</c:v>
                </c:pt>
              </c:numCache>
            </c:numRef>
          </c:val>
        </c:ser>
        <c:dLbls>
          <c:showLegendKey val="0"/>
          <c:showVal val="0"/>
          <c:showCatName val="0"/>
          <c:showSerName val="0"/>
          <c:showPercent val="0"/>
          <c:showBubbleSize val="0"/>
        </c:dLbls>
        <c:gapWidth val="150"/>
        <c:axId val="155198608"/>
        <c:axId val="15504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155198608"/>
        <c:axId val="155048688"/>
      </c:lineChart>
      <c:dateAx>
        <c:axId val="155198608"/>
        <c:scaling>
          <c:orientation val="minMax"/>
        </c:scaling>
        <c:delete val="1"/>
        <c:axPos val="b"/>
        <c:numFmt formatCode="ge" sourceLinked="1"/>
        <c:majorTickMark val="none"/>
        <c:minorTickMark val="none"/>
        <c:tickLblPos val="none"/>
        <c:crossAx val="155048688"/>
        <c:crosses val="autoZero"/>
        <c:auto val="1"/>
        <c:lblOffset val="100"/>
        <c:baseTimeUnit val="years"/>
      </c:dateAx>
      <c:valAx>
        <c:axId val="15504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19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0.24</c:v>
                </c:pt>
                <c:pt idx="1">
                  <c:v>0.19</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55278408"/>
        <c:axId val="15527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155278408"/>
        <c:axId val="155278800"/>
      </c:lineChart>
      <c:dateAx>
        <c:axId val="155278408"/>
        <c:scaling>
          <c:orientation val="minMax"/>
        </c:scaling>
        <c:delete val="1"/>
        <c:axPos val="b"/>
        <c:numFmt formatCode="ge" sourceLinked="1"/>
        <c:majorTickMark val="none"/>
        <c:minorTickMark val="none"/>
        <c:tickLblPos val="none"/>
        <c:crossAx val="155278800"/>
        <c:crosses val="autoZero"/>
        <c:auto val="1"/>
        <c:lblOffset val="100"/>
        <c:baseTimeUnit val="years"/>
      </c:dateAx>
      <c:valAx>
        <c:axId val="155278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27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808.3</c:v>
                </c:pt>
                <c:pt idx="1">
                  <c:v>425.2</c:v>
                </c:pt>
                <c:pt idx="2">
                  <c:v>891.48</c:v>
                </c:pt>
                <c:pt idx="3">
                  <c:v>222.16</c:v>
                </c:pt>
                <c:pt idx="4">
                  <c:v>95.79</c:v>
                </c:pt>
              </c:numCache>
            </c:numRef>
          </c:val>
        </c:ser>
        <c:dLbls>
          <c:showLegendKey val="0"/>
          <c:showVal val="0"/>
          <c:showCatName val="0"/>
          <c:showSerName val="0"/>
          <c:showPercent val="0"/>
          <c:showBubbleSize val="0"/>
        </c:dLbls>
        <c:gapWidth val="150"/>
        <c:axId val="155296080"/>
        <c:axId val="114665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155296080"/>
        <c:axId val="114665512"/>
      </c:lineChart>
      <c:dateAx>
        <c:axId val="155296080"/>
        <c:scaling>
          <c:orientation val="minMax"/>
        </c:scaling>
        <c:delete val="1"/>
        <c:axPos val="b"/>
        <c:numFmt formatCode="ge" sourceLinked="1"/>
        <c:majorTickMark val="none"/>
        <c:minorTickMark val="none"/>
        <c:tickLblPos val="none"/>
        <c:crossAx val="114665512"/>
        <c:crosses val="autoZero"/>
        <c:auto val="1"/>
        <c:lblOffset val="100"/>
        <c:baseTimeUnit val="years"/>
      </c:dateAx>
      <c:valAx>
        <c:axId val="114665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29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303.60000000000002</c:v>
                </c:pt>
                <c:pt idx="1">
                  <c:v>304.64999999999998</c:v>
                </c:pt>
                <c:pt idx="2">
                  <c:v>301.49</c:v>
                </c:pt>
                <c:pt idx="3">
                  <c:v>301.54000000000002</c:v>
                </c:pt>
                <c:pt idx="4">
                  <c:v>281.5</c:v>
                </c:pt>
              </c:numCache>
            </c:numRef>
          </c:val>
        </c:ser>
        <c:dLbls>
          <c:showLegendKey val="0"/>
          <c:showVal val="0"/>
          <c:showCatName val="0"/>
          <c:showSerName val="0"/>
          <c:showPercent val="0"/>
          <c:showBubbleSize val="0"/>
        </c:dLbls>
        <c:gapWidth val="150"/>
        <c:axId val="153571520"/>
        <c:axId val="15631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153571520"/>
        <c:axId val="156315104"/>
      </c:lineChart>
      <c:dateAx>
        <c:axId val="153571520"/>
        <c:scaling>
          <c:orientation val="minMax"/>
        </c:scaling>
        <c:delete val="1"/>
        <c:axPos val="b"/>
        <c:numFmt formatCode="ge" sourceLinked="1"/>
        <c:majorTickMark val="none"/>
        <c:minorTickMark val="none"/>
        <c:tickLblPos val="none"/>
        <c:crossAx val="156315104"/>
        <c:crosses val="autoZero"/>
        <c:auto val="1"/>
        <c:lblOffset val="100"/>
        <c:baseTimeUnit val="years"/>
      </c:dateAx>
      <c:valAx>
        <c:axId val="156315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57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95.89</c:v>
                </c:pt>
                <c:pt idx="1">
                  <c:v>95.38</c:v>
                </c:pt>
                <c:pt idx="2">
                  <c:v>95.85</c:v>
                </c:pt>
                <c:pt idx="3">
                  <c:v>103.52</c:v>
                </c:pt>
                <c:pt idx="4">
                  <c:v>100.17</c:v>
                </c:pt>
              </c:numCache>
            </c:numRef>
          </c:val>
        </c:ser>
        <c:dLbls>
          <c:showLegendKey val="0"/>
          <c:showVal val="0"/>
          <c:showCatName val="0"/>
          <c:showSerName val="0"/>
          <c:showPercent val="0"/>
          <c:showBubbleSize val="0"/>
        </c:dLbls>
        <c:gapWidth val="150"/>
        <c:axId val="156179120"/>
        <c:axId val="27985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156179120"/>
        <c:axId val="27985928"/>
      </c:lineChart>
      <c:dateAx>
        <c:axId val="156179120"/>
        <c:scaling>
          <c:orientation val="minMax"/>
        </c:scaling>
        <c:delete val="1"/>
        <c:axPos val="b"/>
        <c:numFmt formatCode="ge" sourceLinked="1"/>
        <c:majorTickMark val="none"/>
        <c:minorTickMark val="none"/>
        <c:tickLblPos val="none"/>
        <c:crossAx val="27985928"/>
        <c:crosses val="autoZero"/>
        <c:auto val="1"/>
        <c:lblOffset val="100"/>
        <c:baseTimeUnit val="years"/>
      </c:dateAx>
      <c:valAx>
        <c:axId val="2798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7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156.51</c:v>
                </c:pt>
                <c:pt idx="1">
                  <c:v>156.63999999999999</c:v>
                </c:pt>
                <c:pt idx="2">
                  <c:v>155.99</c:v>
                </c:pt>
                <c:pt idx="3">
                  <c:v>145.56</c:v>
                </c:pt>
                <c:pt idx="4">
                  <c:v>150.72</c:v>
                </c:pt>
              </c:numCache>
            </c:numRef>
          </c:val>
        </c:ser>
        <c:dLbls>
          <c:showLegendKey val="0"/>
          <c:showVal val="0"/>
          <c:showCatName val="0"/>
          <c:showSerName val="0"/>
          <c:showPercent val="0"/>
          <c:showBubbleSize val="0"/>
        </c:dLbls>
        <c:gapWidth val="150"/>
        <c:axId val="27987104"/>
        <c:axId val="27987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27987104"/>
        <c:axId val="27987496"/>
      </c:lineChart>
      <c:dateAx>
        <c:axId val="27987104"/>
        <c:scaling>
          <c:orientation val="minMax"/>
        </c:scaling>
        <c:delete val="1"/>
        <c:axPos val="b"/>
        <c:numFmt formatCode="ge" sourceLinked="1"/>
        <c:majorTickMark val="none"/>
        <c:minorTickMark val="none"/>
        <c:tickLblPos val="none"/>
        <c:crossAx val="27987496"/>
        <c:crosses val="autoZero"/>
        <c:auto val="1"/>
        <c:lblOffset val="100"/>
        <c:baseTimeUnit val="years"/>
      </c:dateAx>
      <c:valAx>
        <c:axId val="2798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8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5" zoomScaleNormal="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板倉町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15211</v>
      </c>
      <c r="AJ8" s="56"/>
      <c r="AK8" s="56"/>
      <c r="AL8" s="56"/>
      <c r="AM8" s="56"/>
      <c r="AN8" s="56"/>
      <c r="AO8" s="56"/>
      <c r="AP8" s="57"/>
      <c r="AQ8" s="47">
        <f>データ!R6</f>
        <v>41.86</v>
      </c>
      <c r="AR8" s="47"/>
      <c r="AS8" s="47"/>
      <c r="AT8" s="47"/>
      <c r="AU8" s="47"/>
      <c r="AV8" s="47"/>
      <c r="AW8" s="47"/>
      <c r="AX8" s="47"/>
      <c r="AY8" s="47">
        <f>データ!S6</f>
        <v>363.38</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67.44</v>
      </c>
      <c r="K10" s="47"/>
      <c r="L10" s="47"/>
      <c r="M10" s="47"/>
      <c r="N10" s="47"/>
      <c r="O10" s="47"/>
      <c r="P10" s="47"/>
      <c r="Q10" s="47"/>
      <c r="R10" s="47">
        <f>データ!O6</f>
        <v>99.6</v>
      </c>
      <c r="S10" s="47"/>
      <c r="T10" s="47"/>
      <c r="U10" s="47"/>
      <c r="V10" s="47"/>
      <c r="W10" s="47"/>
      <c r="X10" s="47"/>
      <c r="Y10" s="47"/>
      <c r="Z10" s="78">
        <f>データ!P6</f>
        <v>2862</v>
      </c>
      <c r="AA10" s="78"/>
      <c r="AB10" s="78"/>
      <c r="AC10" s="78"/>
      <c r="AD10" s="78"/>
      <c r="AE10" s="78"/>
      <c r="AF10" s="78"/>
      <c r="AG10" s="78"/>
      <c r="AH10" s="2"/>
      <c r="AI10" s="78">
        <f>データ!T6</f>
        <v>15087</v>
      </c>
      <c r="AJ10" s="78"/>
      <c r="AK10" s="78"/>
      <c r="AL10" s="78"/>
      <c r="AM10" s="78"/>
      <c r="AN10" s="78"/>
      <c r="AO10" s="78"/>
      <c r="AP10" s="78"/>
      <c r="AQ10" s="47">
        <f>データ!U6</f>
        <v>41.84</v>
      </c>
      <c r="AR10" s="47"/>
      <c r="AS10" s="47"/>
      <c r="AT10" s="47"/>
      <c r="AU10" s="47"/>
      <c r="AV10" s="47"/>
      <c r="AW10" s="47"/>
      <c r="AX10" s="47"/>
      <c r="AY10" s="47">
        <f>データ!V6</f>
        <v>360.59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9" t="s">
        <v>105</v>
      </c>
      <c r="BM66" s="80"/>
      <c r="BN66" s="80"/>
      <c r="BO66" s="80"/>
      <c r="BP66" s="80"/>
      <c r="BQ66" s="80"/>
      <c r="BR66" s="80"/>
      <c r="BS66" s="80"/>
      <c r="BT66" s="80"/>
      <c r="BU66" s="80"/>
      <c r="BV66" s="80"/>
      <c r="BW66" s="80"/>
      <c r="BX66" s="80"/>
      <c r="BY66" s="80"/>
      <c r="BZ66" s="8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9"/>
      <c r="BM67" s="80"/>
      <c r="BN67" s="80"/>
      <c r="BO67" s="80"/>
      <c r="BP67" s="80"/>
      <c r="BQ67" s="80"/>
      <c r="BR67" s="80"/>
      <c r="BS67" s="80"/>
      <c r="BT67" s="80"/>
      <c r="BU67" s="80"/>
      <c r="BV67" s="80"/>
      <c r="BW67" s="80"/>
      <c r="BX67" s="80"/>
      <c r="BY67" s="80"/>
      <c r="BZ67" s="8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9"/>
      <c r="BM68" s="80"/>
      <c r="BN68" s="80"/>
      <c r="BO68" s="80"/>
      <c r="BP68" s="80"/>
      <c r="BQ68" s="80"/>
      <c r="BR68" s="80"/>
      <c r="BS68" s="80"/>
      <c r="BT68" s="80"/>
      <c r="BU68" s="80"/>
      <c r="BV68" s="80"/>
      <c r="BW68" s="80"/>
      <c r="BX68" s="80"/>
      <c r="BY68" s="80"/>
      <c r="BZ68" s="8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9"/>
      <c r="BM69" s="80"/>
      <c r="BN69" s="80"/>
      <c r="BO69" s="80"/>
      <c r="BP69" s="80"/>
      <c r="BQ69" s="80"/>
      <c r="BR69" s="80"/>
      <c r="BS69" s="80"/>
      <c r="BT69" s="80"/>
      <c r="BU69" s="80"/>
      <c r="BV69" s="80"/>
      <c r="BW69" s="80"/>
      <c r="BX69" s="80"/>
      <c r="BY69" s="80"/>
      <c r="BZ69" s="8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9"/>
      <c r="BM70" s="80"/>
      <c r="BN70" s="80"/>
      <c r="BO70" s="80"/>
      <c r="BP70" s="80"/>
      <c r="BQ70" s="80"/>
      <c r="BR70" s="80"/>
      <c r="BS70" s="80"/>
      <c r="BT70" s="80"/>
      <c r="BU70" s="80"/>
      <c r="BV70" s="80"/>
      <c r="BW70" s="80"/>
      <c r="BX70" s="80"/>
      <c r="BY70" s="80"/>
      <c r="BZ70" s="8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9"/>
      <c r="BM71" s="80"/>
      <c r="BN71" s="80"/>
      <c r="BO71" s="80"/>
      <c r="BP71" s="80"/>
      <c r="BQ71" s="80"/>
      <c r="BR71" s="80"/>
      <c r="BS71" s="80"/>
      <c r="BT71" s="80"/>
      <c r="BU71" s="80"/>
      <c r="BV71" s="80"/>
      <c r="BW71" s="80"/>
      <c r="BX71" s="80"/>
      <c r="BY71" s="80"/>
      <c r="BZ71" s="8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9"/>
      <c r="BM72" s="80"/>
      <c r="BN72" s="80"/>
      <c r="BO72" s="80"/>
      <c r="BP72" s="80"/>
      <c r="BQ72" s="80"/>
      <c r="BR72" s="80"/>
      <c r="BS72" s="80"/>
      <c r="BT72" s="80"/>
      <c r="BU72" s="80"/>
      <c r="BV72" s="80"/>
      <c r="BW72" s="80"/>
      <c r="BX72" s="80"/>
      <c r="BY72" s="80"/>
      <c r="BZ72" s="8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9"/>
      <c r="BM73" s="80"/>
      <c r="BN73" s="80"/>
      <c r="BO73" s="80"/>
      <c r="BP73" s="80"/>
      <c r="BQ73" s="80"/>
      <c r="BR73" s="80"/>
      <c r="BS73" s="80"/>
      <c r="BT73" s="80"/>
      <c r="BU73" s="80"/>
      <c r="BV73" s="80"/>
      <c r="BW73" s="80"/>
      <c r="BX73" s="80"/>
      <c r="BY73" s="80"/>
      <c r="BZ73" s="8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9"/>
      <c r="BM74" s="80"/>
      <c r="BN74" s="80"/>
      <c r="BO74" s="80"/>
      <c r="BP74" s="80"/>
      <c r="BQ74" s="80"/>
      <c r="BR74" s="80"/>
      <c r="BS74" s="80"/>
      <c r="BT74" s="80"/>
      <c r="BU74" s="80"/>
      <c r="BV74" s="80"/>
      <c r="BW74" s="80"/>
      <c r="BX74" s="80"/>
      <c r="BY74" s="80"/>
      <c r="BZ74" s="8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9"/>
      <c r="BM75" s="80"/>
      <c r="BN75" s="80"/>
      <c r="BO75" s="80"/>
      <c r="BP75" s="80"/>
      <c r="BQ75" s="80"/>
      <c r="BR75" s="80"/>
      <c r="BS75" s="80"/>
      <c r="BT75" s="80"/>
      <c r="BU75" s="80"/>
      <c r="BV75" s="80"/>
      <c r="BW75" s="80"/>
      <c r="BX75" s="80"/>
      <c r="BY75" s="80"/>
      <c r="BZ75" s="8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9"/>
      <c r="BM76" s="80"/>
      <c r="BN76" s="80"/>
      <c r="BO76" s="80"/>
      <c r="BP76" s="80"/>
      <c r="BQ76" s="80"/>
      <c r="BR76" s="80"/>
      <c r="BS76" s="80"/>
      <c r="BT76" s="80"/>
      <c r="BU76" s="80"/>
      <c r="BV76" s="80"/>
      <c r="BW76" s="80"/>
      <c r="BX76" s="80"/>
      <c r="BY76" s="80"/>
      <c r="BZ76" s="8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9"/>
      <c r="BM77" s="80"/>
      <c r="BN77" s="80"/>
      <c r="BO77" s="80"/>
      <c r="BP77" s="80"/>
      <c r="BQ77" s="80"/>
      <c r="BR77" s="80"/>
      <c r="BS77" s="80"/>
      <c r="BT77" s="80"/>
      <c r="BU77" s="80"/>
      <c r="BV77" s="80"/>
      <c r="BW77" s="80"/>
      <c r="BX77" s="80"/>
      <c r="BY77" s="80"/>
      <c r="BZ77" s="8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9"/>
      <c r="BM78" s="80"/>
      <c r="BN78" s="80"/>
      <c r="BO78" s="80"/>
      <c r="BP78" s="80"/>
      <c r="BQ78" s="80"/>
      <c r="BR78" s="80"/>
      <c r="BS78" s="80"/>
      <c r="BT78" s="80"/>
      <c r="BU78" s="80"/>
      <c r="BV78" s="80"/>
      <c r="BW78" s="80"/>
      <c r="BX78" s="80"/>
      <c r="BY78" s="80"/>
      <c r="BZ78" s="81"/>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79"/>
      <c r="BM79" s="80"/>
      <c r="BN79" s="80"/>
      <c r="BO79" s="80"/>
      <c r="BP79" s="80"/>
      <c r="BQ79" s="80"/>
      <c r="BR79" s="80"/>
      <c r="BS79" s="80"/>
      <c r="BT79" s="80"/>
      <c r="BU79" s="80"/>
      <c r="BV79" s="80"/>
      <c r="BW79" s="80"/>
      <c r="BX79" s="80"/>
      <c r="BY79" s="80"/>
      <c r="BZ79" s="81"/>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79"/>
      <c r="BM80" s="80"/>
      <c r="BN80" s="80"/>
      <c r="BO80" s="80"/>
      <c r="BP80" s="80"/>
      <c r="BQ80" s="80"/>
      <c r="BR80" s="80"/>
      <c r="BS80" s="80"/>
      <c r="BT80" s="80"/>
      <c r="BU80" s="80"/>
      <c r="BV80" s="80"/>
      <c r="BW80" s="80"/>
      <c r="BX80" s="80"/>
      <c r="BY80" s="80"/>
      <c r="BZ80" s="8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105210</v>
      </c>
      <c r="D6" s="31">
        <f t="shared" si="3"/>
        <v>46</v>
      </c>
      <c r="E6" s="31">
        <f t="shared" si="3"/>
        <v>1</v>
      </c>
      <c r="F6" s="31">
        <f t="shared" si="3"/>
        <v>0</v>
      </c>
      <c r="G6" s="31">
        <f t="shared" si="3"/>
        <v>1</v>
      </c>
      <c r="H6" s="31" t="str">
        <f t="shared" si="3"/>
        <v>群馬県　板倉町</v>
      </c>
      <c r="I6" s="31" t="str">
        <f t="shared" si="3"/>
        <v>法適用</v>
      </c>
      <c r="J6" s="31" t="str">
        <f t="shared" si="3"/>
        <v>水道事業</v>
      </c>
      <c r="K6" s="31" t="str">
        <f t="shared" si="3"/>
        <v>末端給水事業</v>
      </c>
      <c r="L6" s="31" t="str">
        <f t="shared" si="3"/>
        <v>A6</v>
      </c>
      <c r="M6" s="32" t="str">
        <f t="shared" si="3"/>
        <v>-</v>
      </c>
      <c r="N6" s="32">
        <f t="shared" si="3"/>
        <v>67.44</v>
      </c>
      <c r="O6" s="32">
        <f t="shared" si="3"/>
        <v>99.6</v>
      </c>
      <c r="P6" s="32">
        <f t="shared" si="3"/>
        <v>2862</v>
      </c>
      <c r="Q6" s="32">
        <f t="shared" si="3"/>
        <v>15211</v>
      </c>
      <c r="R6" s="32">
        <f t="shared" si="3"/>
        <v>41.86</v>
      </c>
      <c r="S6" s="32">
        <f t="shared" si="3"/>
        <v>363.38</v>
      </c>
      <c r="T6" s="32">
        <f t="shared" si="3"/>
        <v>15087</v>
      </c>
      <c r="U6" s="32">
        <f t="shared" si="3"/>
        <v>41.84</v>
      </c>
      <c r="V6" s="32">
        <f t="shared" si="3"/>
        <v>360.59</v>
      </c>
      <c r="W6" s="33">
        <f>IF(W7="",NA(),W7)</f>
        <v>100.24</v>
      </c>
      <c r="X6" s="33">
        <f t="shared" ref="X6:AF6" si="4">IF(X7="",NA(),X7)</f>
        <v>100.12</v>
      </c>
      <c r="Y6" s="33">
        <f t="shared" si="4"/>
        <v>100.35</v>
      </c>
      <c r="Z6" s="33">
        <f t="shared" si="4"/>
        <v>107.63</v>
      </c>
      <c r="AA6" s="33">
        <f t="shared" si="4"/>
        <v>105.45</v>
      </c>
      <c r="AB6" s="33">
        <f t="shared" si="4"/>
        <v>107.37</v>
      </c>
      <c r="AC6" s="33">
        <f t="shared" si="4"/>
        <v>107.57</v>
      </c>
      <c r="AD6" s="33">
        <f t="shared" si="4"/>
        <v>106.55</v>
      </c>
      <c r="AE6" s="33">
        <f t="shared" si="4"/>
        <v>110.01</v>
      </c>
      <c r="AF6" s="33">
        <f t="shared" si="4"/>
        <v>111.21</v>
      </c>
      <c r="AG6" s="32" t="str">
        <f>IF(AG7="","",IF(AG7="-","【-】","【"&amp;SUBSTITUTE(TEXT(AG7,"#,##0.00"),"-","△")&amp;"】"))</f>
        <v>【113.56】</v>
      </c>
      <c r="AH6" s="33">
        <f>IF(AH7="",NA(),AH7)</f>
        <v>0.24</v>
      </c>
      <c r="AI6" s="33">
        <f t="shared" ref="AI6:AQ6" si="5">IF(AI7="",NA(),AI7)</f>
        <v>0.19</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808.3</v>
      </c>
      <c r="AT6" s="33">
        <f t="shared" ref="AT6:BB6" si="6">IF(AT7="",NA(),AT7)</f>
        <v>425.2</v>
      </c>
      <c r="AU6" s="33">
        <f t="shared" si="6"/>
        <v>891.48</v>
      </c>
      <c r="AV6" s="33">
        <f t="shared" si="6"/>
        <v>222.16</v>
      </c>
      <c r="AW6" s="33">
        <f t="shared" si="6"/>
        <v>95.79</v>
      </c>
      <c r="AX6" s="33">
        <f t="shared" si="6"/>
        <v>995.5</v>
      </c>
      <c r="AY6" s="33">
        <f t="shared" si="6"/>
        <v>915.5</v>
      </c>
      <c r="AZ6" s="33">
        <f t="shared" si="6"/>
        <v>963.24</v>
      </c>
      <c r="BA6" s="33">
        <f t="shared" si="6"/>
        <v>381.53</v>
      </c>
      <c r="BB6" s="33">
        <f t="shared" si="6"/>
        <v>391.54</v>
      </c>
      <c r="BC6" s="32" t="str">
        <f>IF(BC7="","",IF(BC7="-","【-】","【"&amp;SUBSTITUTE(TEXT(BC7,"#,##0.00"),"-","△")&amp;"】"))</f>
        <v>【262.74】</v>
      </c>
      <c r="BD6" s="33">
        <f>IF(BD7="",NA(),BD7)</f>
        <v>303.60000000000002</v>
      </c>
      <c r="BE6" s="33">
        <f t="shared" ref="BE6:BM6" si="7">IF(BE7="",NA(),BE7)</f>
        <v>304.64999999999998</v>
      </c>
      <c r="BF6" s="33">
        <f t="shared" si="7"/>
        <v>301.49</v>
      </c>
      <c r="BG6" s="33">
        <f t="shared" si="7"/>
        <v>301.54000000000002</v>
      </c>
      <c r="BH6" s="33">
        <f t="shared" si="7"/>
        <v>281.5</v>
      </c>
      <c r="BI6" s="33">
        <f t="shared" si="7"/>
        <v>414.59</v>
      </c>
      <c r="BJ6" s="33">
        <f t="shared" si="7"/>
        <v>404.78</v>
      </c>
      <c r="BK6" s="33">
        <f t="shared" si="7"/>
        <v>400.38</v>
      </c>
      <c r="BL6" s="33">
        <f t="shared" si="7"/>
        <v>393.27</v>
      </c>
      <c r="BM6" s="33">
        <f t="shared" si="7"/>
        <v>386.97</v>
      </c>
      <c r="BN6" s="32" t="str">
        <f>IF(BN7="","",IF(BN7="-","【-】","【"&amp;SUBSTITUTE(TEXT(BN7,"#,##0.00"),"-","△")&amp;"】"))</f>
        <v>【276.38】</v>
      </c>
      <c r="BO6" s="33">
        <f>IF(BO7="",NA(),BO7)</f>
        <v>95.89</v>
      </c>
      <c r="BP6" s="33">
        <f t="shared" ref="BP6:BX6" si="8">IF(BP7="",NA(),BP7)</f>
        <v>95.38</v>
      </c>
      <c r="BQ6" s="33">
        <f t="shared" si="8"/>
        <v>95.85</v>
      </c>
      <c r="BR6" s="33">
        <f t="shared" si="8"/>
        <v>103.52</v>
      </c>
      <c r="BS6" s="33">
        <f t="shared" si="8"/>
        <v>100.17</v>
      </c>
      <c r="BT6" s="33">
        <f t="shared" si="8"/>
        <v>97.71</v>
      </c>
      <c r="BU6" s="33">
        <f t="shared" si="8"/>
        <v>98.07</v>
      </c>
      <c r="BV6" s="33">
        <f t="shared" si="8"/>
        <v>96.56</v>
      </c>
      <c r="BW6" s="33">
        <f t="shared" si="8"/>
        <v>100.47</v>
      </c>
      <c r="BX6" s="33">
        <f t="shared" si="8"/>
        <v>101.72</v>
      </c>
      <c r="BY6" s="32" t="str">
        <f>IF(BY7="","",IF(BY7="-","【-】","【"&amp;SUBSTITUTE(TEXT(BY7,"#,##0.00"),"-","△")&amp;"】"))</f>
        <v>【104.99】</v>
      </c>
      <c r="BZ6" s="33">
        <f>IF(BZ7="",NA(),BZ7)</f>
        <v>156.51</v>
      </c>
      <c r="CA6" s="33">
        <f t="shared" ref="CA6:CI6" si="9">IF(CA7="",NA(),CA7)</f>
        <v>156.63999999999999</v>
      </c>
      <c r="CB6" s="33">
        <f t="shared" si="9"/>
        <v>155.99</v>
      </c>
      <c r="CC6" s="33">
        <f t="shared" si="9"/>
        <v>145.56</v>
      </c>
      <c r="CD6" s="33">
        <f t="shared" si="9"/>
        <v>150.72</v>
      </c>
      <c r="CE6" s="33">
        <f t="shared" si="9"/>
        <v>173.56</v>
      </c>
      <c r="CF6" s="33">
        <f t="shared" si="9"/>
        <v>172.26</v>
      </c>
      <c r="CG6" s="33">
        <f t="shared" si="9"/>
        <v>177.14</v>
      </c>
      <c r="CH6" s="33">
        <f t="shared" si="9"/>
        <v>169.82</v>
      </c>
      <c r="CI6" s="33">
        <f t="shared" si="9"/>
        <v>168.2</v>
      </c>
      <c r="CJ6" s="32" t="str">
        <f>IF(CJ7="","",IF(CJ7="-","【-】","【"&amp;SUBSTITUTE(TEXT(CJ7,"#,##0.00"),"-","△")&amp;"】"))</f>
        <v>【163.72】</v>
      </c>
      <c r="CK6" s="33">
        <f>IF(CK7="",NA(),CK7)</f>
        <v>47.72</v>
      </c>
      <c r="CL6" s="33">
        <f t="shared" ref="CL6:CT6" si="10">IF(CL7="",NA(),CL7)</f>
        <v>51.49</v>
      </c>
      <c r="CM6" s="33">
        <f t="shared" si="10"/>
        <v>47.85</v>
      </c>
      <c r="CN6" s="33">
        <f t="shared" si="10"/>
        <v>44.98</v>
      </c>
      <c r="CO6" s="33">
        <f t="shared" si="10"/>
        <v>47.06</v>
      </c>
      <c r="CP6" s="33">
        <f t="shared" si="10"/>
        <v>55.84</v>
      </c>
      <c r="CQ6" s="33">
        <f t="shared" si="10"/>
        <v>55.68</v>
      </c>
      <c r="CR6" s="33">
        <f t="shared" si="10"/>
        <v>55.64</v>
      </c>
      <c r="CS6" s="33">
        <f t="shared" si="10"/>
        <v>55.13</v>
      </c>
      <c r="CT6" s="33">
        <f t="shared" si="10"/>
        <v>54.77</v>
      </c>
      <c r="CU6" s="32" t="str">
        <f>IF(CU7="","",IF(CU7="-","【-】","【"&amp;SUBSTITUTE(TEXT(CU7,"#,##0.00"),"-","△")&amp;"】"))</f>
        <v>【59.76】</v>
      </c>
      <c r="CV6" s="33">
        <f>IF(CV7="",NA(),CV7)</f>
        <v>82.1</v>
      </c>
      <c r="CW6" s="33">
        <f t="shared" ref="CW6:DE6" si="11">IF(CW7="",NA(),CW7)</f>
        <v>77.069999999999993</v>
      </c>
      <c r="CX6" s="33">
        <f t="shared" si="11"/>
        <v>82.21</v>
      </c>
      <c r="CY6" s="33">
        <f t="shared" si="11"/>
        <v>86.27</v>
      </c>
      <c r="CZ6" s="33">
        <f t="shared" si="11"/>
        <v>82.97</v>
      </c>
      <c r="DA6" s="33">
        <f t="shared" si="11"/>
        <v>83.11</v>
      </c>
      <c r="DB6" s="33">
        <f t="shared" si="11"/>
        <v>83.18</v>
      </c>
      <c r="DC6" s="33">
        <f t="shared" si="11"/>
        <v>83.09</v>
      </c>
      <c r="DD6" s="33">
        <f t="shared" si="11"/>
        <v>83</v>
      </c>
      <c r="DE6" s="33">
        <f t="shared" si="11"/>
        <v>82.89</v>
      </c>
      <c r="DF6" s="32" t="str">
        <f>IF(DF7="","",IF(DF7="-","【-】","【"&amp;SUBSTITUTE(TEXT(DF7,"#,##0.00"),"-","△")&amp;"】"))</f>
        <v>【89.95】</v>
      </c>
      <c r="DG6" s="33">
        <f>IF(DG7="",NA(),DG7)</f>
        <v>38.28</v>
      </c>
      <c r="DH6" s="33">
        <f t="shared" ref="DH6:DP6" si="12">IF(DH7="",NA(),DH7)</f>
        <v>39.32</v>
      </c>
      <c r="DI6" s="33">
        <f t="shared" si="12"/>
        <v>40.950000000000003</v>
      </c>
      <c r="DJ6" s="33">
        <f t="shared" si="12"/>
        <v>44.04</v>
      </c>
      <c r="DK6" s="33">
        <f t="shared" si="12"/>
        <v>44.69</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12.83</v>
      </c>
      <c r="DS6" s="33">
        <f t="shared" ref="DS6:EA6" si="13">IF(DS7="",NA(),DS7)</f>
        <v>12.07</v>
      </c>
      <c r="DT6" s="33">
        <f t="shared" si="13"/>
        <v>11.58</v>
      </c>
      <c r="DU6" s="33">
        <f t="shared" si="13"/>
        <v>10.66</v>
      </c>
      <c r="DV6" s="33">
        <f t="shared" si="13"/>
        <v>18.57</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0.96</v>
      </c>
      <c r="ED6" s="33">
        <f t="shared" ref="ED6:EL6" si="14">IF(ED7="",NA(),ED7)</f>
        <v>0.75</v>
      </c>
      <c r="EE6" s="33">
        <f t="shared" si="14"/>
        <v>0.48</v>
      </c>
      <c r="EF6" s="33">
        <f t="shared" si="14"/>
        <v>0.9</v>
      </c>
      <c r="EG6" s="33">
        <f t="shared" si="14"/>
        <v>0.65</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105210</v>
      </c>
      <c r="D7" s="35">
        <v>46</v>
      </c>
      <c r="E7" s="35">
        <v>1</v>
      </c>
      <c r="F7" s="35">
        <v>0</v>
      </c>
      <c r="G7" s="35">
        <v>1</v>
      </c>
      <c r="H7" s="35" t="s">
        <v>93</v>
      </c>
      <c r="I7" s="35" t="s">
        <v>94</v>
      </c>
      <c r="J7" s="35" t="s">
        <v>95</v>
      </c>
      <c r="K7" s="35" t="s">
        <v>96</v>
      </c>
      <c r="L7" s="35" t="s">
        <v>97</v>
      </c>
      <c r="M7" s="36" t="s">
        <v>98</v>
      </c>
      <c r="N7" s="36">
        <v>67.44</v>
      </c>
      <c r="O7" s="36">
        <v>99.6</v>
      </c>
      <c r="P7" s="36">
        <v>2862</v>
      </c>
      <c r="Q7" s="36">
        <v>15211</v>
      </c>
      <c r="R7" s="36">
        <v>41.86</v>
      </c>
      <c r="S7" s="36">
        <v>363.38</v>
      </c>
      <c r="T7" s="36">
        <v>15087</v>
      </c>
      <c r="U7" s="36">
        <v>41.84</v>
      </c>
      <c r="V7" s="36">
        <v>360.59</v>
      </c>
      <c r="W7" s="36">
        <v>100.24</v>
      </c>
      <c r="X7" s="36">
        <v>100.12</v>
      </c>
      <c r="Y7" s="36">
        <v>100.35</v>
      </c>
      <c r="Z7" s="36">
        <v>107.63</v>
      </c>
      <c r="AA7" s="36">
        <v>105.45</v>
      </c>
      <c r="AB7" s="36">
        <v>107.37</v>
      </c>
      <c r="AC7" s="36">
        <v>107.57</v>
      </c>
      <c r="AD7" s="36">
        <v>106.55</v>
      </c>
      <c r="AE7" s="36">
        <v>110.01</v>
      </c>
      <c r="AF7" s="36">
        <v>111.21</v>
      </c>
      <c r="AG7" s="36">
        <v>113.56</v>
      </c>
      <c r="AH7" s="36">
        <v>0.24</v>
      </c>
      <c r="AI7" s="36">
        <v>0.19</v>
      </c>
      <c r="AJ7" s="36">
        <v>0</v>
      </c>
      <c r="AK7" s="36">
        <v>0</v>
      </c>
      <c r="AL7" s="36">
        <v>0</v>
      </c>
      <c r="AM7" s="36">
        <v>8.5</v>
      </c>
      <c r="AN7" s="36">
        <v>9.34</v>
      </c>
      <c r="AO7" s="36">
        <v>9.56</v>
      </c>
      <c r="AP7" s="36">
        <v>2.8</v>
      </c>
      <c r="AQ7" s="36">
        <v>1.93</v>
      </c>
      <c r="AR7" s="36">
        <v>0.87</v>
      </c>
      <c r="AS7" s="36">
        <v>808.3</v>
      </c>
      <c r="AT7" s="36">
        <v>425.2</v>
      </c>
      <c r="AU7" s="36">
        <v>891.48</v>
      </c>
      <c r="AV7" s="36">
        <v>222.16</v>
      </c>
      <c r="AW7" s="36">
        <v>95.79</v>
      </c>
      <c r="AX7" s="36">
        <v>995.5</v>
      </c>
      <c r="AY7" s="36">
        <v>915.5</v>
      </c>
      <c r="AZ7" s="36">
        <v>963.24</v>
      </c>
      <c r="BA7" s="36">
        <v>381.53</v>
      </c>
      <c r="BB7" s="36">
        <v>391.54</v>
      </c>
      <c r="BC7" s="36">
        <v>262.74</v>
      </c>
      <c r="BD7" s="36">
        <v>303.60000000000002</v>
      </c>
      <c r="BE7" s="36">
        <v>304.64999999999998</v>
      </c>
      <c r="BF7" s="36">
        <v>301.49</v>
      </c>
      <c r="BG7" s="36">
        <v>301.54000000000002</v>
      </c>
      <c r="BH7" s="36">
        <v>281.5</v>
      </c>
      <c r="BI7" s="36">
        <v>414.59</v>
      </c>
      <c r="BJ7" s="36">
        <v>404.78</v>
      </c>
      <c r="BK7" s="36">
        <v>400.38</v>
      </c>
      <c r="BL7" s="36">
        <v>393.27</v>
      </c>
      <c r="BM7" s="36">
        <v>386.97</v>
      </c>
      <c r="BN7" s="36">
        <v>276.38</v>
      </c>
      <c r="BO7" s="36">
        <v>95.89</v>
      </c>
      <c r="BP7" s="36">
        <v>95.38</v>
      </c>
      <c r="BQ7" s="36">
        <v>95.85</v>
      </c>
      <c r="BR7" s="36">
        <v>103.52</v>
      </c>
      <c r="BS7" s="36">
        <v>100.17</v>
      </c>
      <c r="BT7" s="36">
        <v>97.71</v>
      </c>
      <c r="BU7" s="36">
        <v>98.07</v>
      </c>
      <c r="BV7" s="36">
        <v>96.56</v>
      </c>
      <c r="BW7" s="36">
        <v>100.47</v>
      </c>
      <c r="BX7" s="36">
        <v>101.72</v>
      </c>
      <c r="BY7" s="36">
        <v>104.99</v>
      </c>
      <c r="BZ7" s="36">
        <v>156.51</v>
      </c>
      <c r="CA7" s="36">
        <v>156.63999999999999</v>
      </c>
      <c r="CB7" s="36">
        <v>155.99</v>
      </c>
      <c r="CC7" s="36">
        <v>145.56</v>
      </c>
      <c r="CD7" s="36">
        <v>150.72</v>
      </c>
      <c r="CE7" s="36">
        <v>173.56</v>
      </c>
      <c r="CF7" s="36">
        <v>172.26</v>
      </c>
      <c r="CG7" s="36">
        <v>177.14</v>
      </c>
      <c r="CH7" s="36">
        <v>169.82</v>
      </c>
      <c r="CI7" s="36">
        <v>168.2</v>
      </c>
      <c r="CJ7" s="36">
        <v>163.72</v>
      </c>
      <c r="CK7" s="36">
        <v>47.72</v>
      </c>
      <c r="CL7" s="36">
        <v>51.49</v>
      </c>
      <c r="CM7" s="36">
        <v>47.85</v>
      </c>
      <c r="CN7" s="36">
        <v>44.98</v>
      </c>
      <c r="CO7" s="36">
        <v>47.06</v>
      </c>
      <c r="CP7" s="36">
        <v>55.84</v>
      </c>
      <c r="CQ7" s="36">
        <v>55.68</v>
      </c>
      <c r="CR7" s="36">
        <v>55.64</v>
      </c>
      <c r="CS7" s="36">
        <v>55.13</v>
      </c>
      <c r="CT7" s="36">
        <v>54.77</v>
      </c>
      <c r="CU7" s="36">
        <v>59.76</v>
      </c>
      <c r="CV7" s="36">
        <v>82.1</v>
      </c>
      <c r="CW7" s="36">
        <v>77.069999999999993</v>
      </c>
      <c r="CX7" s="36">
        <v>82.21</v>
      </c>
      <c r="CY7" s="36">
        <v>86.27</v>
      </c>
      <c r="CZ7" s="36">
        <v>82.97</v>
      </c>
      <c r="DA7" s="36">
        <v>83.11</v>
      </c>
      <c r="DB7" s="36">
        <v>83.18</v>
      </c>
      <c r="DC7" s="36">
        <v>83.09</v>
      </c>
      <c r="DD7" s="36">
        <v>83</v>
      </c>
      <c r="DE7" s="36">
        <v>82.89</v>
      </c>
      <c r="DF7" s="36">
        <v>89.95</v>
      </c>
      <c r="DG7" s="36">
        <v>38.28</v>
      </c>
      <c r="DH7" s="36">
        <v>39.32</v>
      </c>
      <c r="DI7" s="36">
        <v>40.950000000000003</v>
      </c>
      <c r="DJ7" s="36">
        <v>44.04</v>
      </c>
      <c r="DK7" s="36">
        <v>44.69</v>
      </c>
      <c r="DL7" s="36">
        <v>37.090000000000003</v>
      </c>
      <c r="DM7" s="36">
        <v>38.07</v>
      </c>
      <c r="DN7" s="36">
        <v>39.06</v>
      </c>
      <c r="DO7" s="36">
        <v>46.66</v>
      </c>
      <c r="DP7" s="36">
        <v>47.46</v>
      </c>
      <c r="DQ7" s="36">
        <v>47.18</v>
      </c>
      <c r="DR7" s="36">
        <v>12.83</v>
      </c>
      <c r="DS7" s="36">
        <v>12.07</v>
      </c>
      <c r="DT7" s="36">
        <v>11.58</v>
      </c>
      <c r="DU7" s="36">
        <v>10.66</v>
      </c>
      <c r="DV7" s="36">
        <v>18.57</v>
      </c>
      <c r="DW7" s="36">
        <v>6.63</v>
      </c>
      <c r="DX7" s="36">
        <v>7.73</v>
      </c>
      <c r="DY7" s="36">
        <v>8.8699999999999992</v>
      </c>
      <c r="DZ7" s="36">
        <v>9.85</v>
      </c>
      <c r="EA7" s="36">
        <v>9.7100000000000009</v>
      </c>
      <c r="EB7" s="36">
        <v>13.18</v>
      </c>
      <c r="EC7" s="36">
        <v>0.96</v>
      </c>
      <c r="ED7" s="36">
        <v>0.75</v>
      </c>
      <c r="EE7" s="36">
        <v>0.48</v>
      </c>
      <c r="EF7" s="36">
        <v>0.9</v>
      </c>
      <c r="EG7" s="36">
        <v>0.65</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2017-02-01T08:37:27Z</dcterms:created>
  <dcterms:modified xsi:type="dcterms:W3CDTF">2017-02-15T05:45:12Z</dcterms:modified>
  <cp:category/>
</cp:coreProperties>
</file>