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23_●草津町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P6" i="5"/>
  <c r="Z10" i="4" s="1"/>
  <c r="O6" i="5"/>
  <c r="N6" i="5"/>
  <c r="M6" i="5"/>
  <c r="L6" i="5"/>
  <c r="Z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B10" i="4"/>
  <c r="AY8" i="4"/>
  <c r="AQ8" i="4"/>
  <c r="AI8" i="4"/>
  <c r="R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<sst xmlns="http://schemas.openxmlformats.org/spreadsheetml/2006/main" count="217" uniqueCount="107">
  <si>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</si>
  <si>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</si>
  <si>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</si>
  <si>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</si>
  <si>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</si>
  <si>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</si>
  <si>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</si>
  <si>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</si>
  <si>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</si>
  <si>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</si>
  <si>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</si>
  <si>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</si>
  <si>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</si>
  <si>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</si>
  <si>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</si>
  <si>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</si>
  <si>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</si>
  <si>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</si>
  <si>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</si>
  <si>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</si>
  <si>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</si>
  <si>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</si>
  <si>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</si>
  <si>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</si>
  <si>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</si>
  <si>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</si>
  <si>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</si>
  <si>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</si>
  <si>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</si>
  <si>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</si>
  <si>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</si>
  <si>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</si>
  <si>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</si>
  <si>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</si>
  <si>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</si>
  <si>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</si>
  <si>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</si>
  <si>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</si>
  <si>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</si>
  <si>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</si>
  <si>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</si>
  <si>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</si>
  <si>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</si>
  <si>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</si>
  <si>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</si>
  <si>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</si>
  <si>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</si>
  <si>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</si>
  <si>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</si>
  <si>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</si>
  <si>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</si>
  <si>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</si>
  <si>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</si>
  <si>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</si>
  <si>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</si>
  <si>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</si>
  <si>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</si>
  <si>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</si>
  <si>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</si>
  <si>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</si>
  <si>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</si>
  <si>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</si>
  <si>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</si>
  <si>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</si>
  <si>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</si>
  <si>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</si>
  <si>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</si>
  <si>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</si>
  <si>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</si>
  <si>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</si>
  <si>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</si>
  <si>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</si>
  <si>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</si>
  <si>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</si>
  <si>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</si>
  <si>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</si>
  <si>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</si>
  <si>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</si>
  <si>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</si>
  <si>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</si>
  <si>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</si>
  <si>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</si>
  <si>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</si>
  <si>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</si>
  <si>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</si>
  <si>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</si>
  <si>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</si>
  <si>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</si>
  <si>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</si>
  <si>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</si>
  <si>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</si>
  <si>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</si>
  <si>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</si>
  <si>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草津町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</si>
  <si>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</si>
  <si>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</si>
  <si>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</si>
  <si>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</si>
  <si>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</si>
  <si>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</si>
  <si>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</si>
  <si>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</si>
  <si>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</si>
  <si>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</si>
  <si>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①〈経常収支比率〉当該値は１００％以上となっているため、給水収益で維持管理費等は賄えている状況ではあるが、更新投資財源の確保に向けて、さらなる経費削減を図り健全経営に努める。
②〈累積欠損金比率〉当該値は０％になっているが、さらなる経費削減に努める。
③〈流動比率〉類似団体と比較すると比率は高く支払能力は十分である。
④〈企業債残高対給水収益比率〉低水準で推移しているが、今後の更新等により比率は上がる可能性がある。
⑤〈料金回収率〉給水に係る費用は給水収益で賄われているが、将来の更新等に備えて料金収入の確保に努める。
⑥〈給水原価〉類似団体と比較すると安価な費用で賄えている。今後も、この水準を維持できるように事業運営に努める。
⑦〈施設利用率〉類似団体と比較すると、やや低い値になっているが、観光地特有の季節変動にも対応する必要がある。
⑧〈有収率〉昨年と比較すると改善されてきているが、漏水等の不明水対策に力を入れていく必要がある。</t>
    <rPh sb="2" eb="4">
      <t>ケイジョウ</t>
    </rPh>
    <rPh sb="4" eb="6">
      <t>シュウシ</t>
    </rPh>
    <rPh sb="6" eb="8">
      <t>ヒリツ</t>
    </rPh>
    <rPh sb="9" eb="11">
      <t>トウガイ</t>
    </rPh>
    <rPh sb="11" eb="12">
      <t>チ</t>
    </rPh>
    <rPh sb="17" eb="19">
      <t>イジョウ</t>
    </rPh>
    <rPh sb="28" eb="30">
      <t>キュウスイ</t>
    </rPh>
    <rPh sb="30" eb="32">
      <t>シュウエキ</t>
    </rPh>
    <rPh sb="33" eb="35">
      <t>イジ</t>
    </rPh>
    <rPh sb="35" eb="38">
      <t>カンリヒ</t>
    </rPh>
    <rPh sb="38" eb="39">
      <t>トウ</t>
    </rPh>
    <rPh sb="40" eb="41">
      <t>マカナ</t>
    </rPh>
    <rPh sb="45" eb="47">
      <t>ジョウキョウ</t>
    </rPh>
    <rPh sb="53" eb="55">
      <t>コウシン</t>
    </rPh>
    <rPh sb="55" eb="57">
      <t>トウシ</t>
    </rPh>
    <rPh sb="57" eb="59">
      <t>ザイゲン</t>
    </rPh>
    <rPh sb="60" eb="62">
      <t>カクホ</t>
    </rPh>
    <rPh sb="63" eb="64">
      <t>ム</t>
    </rPh>
    <rPh sb="71" eb="73">
      <t>ケイヒ</t>
    </rPh>
    <rPh sb="73" eb="75">
      <t>サクゲン</t>
    </rPh>
    <rPh sb="76" eb="77">
      <t>ハカ</t>
    </rPh>
    <rPh sb="78" eb="80">
      <t>ケンゼン</t>
    </rPh>
    <rPh sb="80" eb="82">
      <t>ケイエイ</t>
    </rPh>
    <rPh sb="83" eb="84">
      <t>ツト</t>
    </rPh>
    <rPh sb="90" eb="92">
      <t>ルイセキ</t>
    </rPh>
    <rPh sb="92" eb="95">
      <t>ケッソンキン</t>
    </rPh>
    <rPh sb="95" eb="97">
      <t>ヒリツ</t>
    </rPh>
    <rPh sb="98" eb="100">
      <t>トウガイ</t>
    </rPh>
    <rPh sb="100" eb="101">
      <t>チ</t>
    </rPh>
    <rPh sb="116" eb="118">
      <t>ケイヒ</t>
    </rPh>
    <rPh sb="118" eb="120">
      <t>サクゲン</t>
    </rPh>
    <rPh sb="121" eb="122">
      <t>ツト</t>
    </rPh>
    <rPh sb="128" eb="130">
      <t>リュウドウ</t>
    </rPh>
    <rPh sb="130" eb="132">
      <t>ヒリツ</t>
    </rPh>
    <rPh sb="133" eb="135">
      <t>ルイジ</t>
    </rPh>
    <rPh sb="135" eb="137">
      <t>ダンタイ</t>
    </rPh>
    <rPh sb="138" eb="140">
      <t>ヒカク</t>
    </rPh>
    <rPh sb="143" eb="145">
      <t>ヒリツ</t>
    </rPh>
    <rPh sb="146" eb="147">
      <t>タカ</t>
    </rPh>
    <rPh sb="148" eb="150">
      <t>シハライ</t>
    </rPh>
    <rPh sb="150" eb="152">
      <t>ノウリョク</t>
    </rPh>
    <rPh sb="153" eb="155">
      <t>ジュウブン</t>
    </rPh>
    <rPh sb="162" eb="165">
      <t>キギョウサイ</t>
    </rPh>
    <rPh sb="165" eb="167">
      <t>ザンダカ</t>
    </rPh>
    <rPh sb="167" eb="168">
      <t>タイ</t>
    </rPh>
    <rPh sb="168" eb="170">
      <t>キュウスイ</t>
    </rPh>
    <rPh sb="170" eb="172">
      <t>シュウエキ</t>
    </rPh>
    <rPh sb="172" eb="174">
      <t>ヒリツ</t>
    </rPh>
    <rPh sb="175" eb="178">
      <t>テイスイジュン</t>
    </rPh>
    <rPh sb="179" eb="181">
      <t>スイイ</t>
    </rPh>
    <rPh sb="187" eb="189">
      <t>コンゴ</t>
    </rPh>
    <rPh sb="190" eb="192">
      <t>コウシン</t>
    </rPh>
    <rPh sb="192" eb="193">
      <t>トウ</t>
    </rPh>
    <rPh sb="196" eb="198">
      <t>ヒリツ</t>
    </rPh>
    <rPh sb="199" eb="200">
      <t>ア</t>
    </rPh>
    <rPh sb="202" eb="205">
      <t>カノウセイ</t>
    </rPh>
    <rPh sb="212" eb="214">
      <t>リョウキン</t>
    </rPh>
    <rPh sb="214" eb="217">
      <t>カイシュウリツ</t>
    </rPh>
    <rPh sb="218" eb="220">
      <t>キュウスイ</t>
    </rPh>
    <rPh sb="221" eb="222">
      <t>カカ</t>
    </rPh>
    <rPh sb="223" eb="225">
      <t>ヒヨウ</t>
    </rPh>
    <rPh sb="226" eb="228">
      <t>キュウスイ</t>
    </rPh>
    <rPh sb="228" eb="230">
      <t>シュウエキ</t>
    </rPh>
    <rPh sb="231" eb="232">
      <t>マカナ</t>
    </rPh>
    <rPh sb="239" eb="241">
      <t>ショウライ</t>
    </rPh>
    <rPh sb="242" eb="244">
      <t>コウシン</t>
    </rPh>
    <rPh sb="244" eb="245">
      <t>トウ</t>
    </rPh>
    <rPh sb="246" eb="247">
      <t>ソナ</t>
    </rPh>
    <rPh sb="249" eb="251">
      <t>リョウキン</t>
    </rPh>
    <rPh sb="251" eb="253">
      <t>シュウニュウ</t>
    </rPh>
    <rPh sb="254" eb="256">
      <t>カクホ</t>
    </rPh>
    <rPh sb="257" eb="258">
      <t>ツト</t>
    </rPh>
    <rPh sb="264" eb="268">
      <t>キュウスイゲンカ</t>
    </rPh>
    <rPh sb="269" eb="271">
      <t>ルイジ</t>
    </rPh>
    <rPh sb="271" eb="273">
      <t>ダンタイ</t>
    </rPh>
    <rPh sb="274" eb="276">
      <t>ヒカク</t>
    </rPh>
    <rPh sb="279" eb="281">
      <t>アンカ</t>
    </rPh>
    <rPh sb="282" eb="284">
      <t>ヒヨウ</t>
    </rPh>
    <rPh sb="285" eb="286">
      <t>マカナ</t>
    </rPh>
    <rPh sb="291" eb="293">
      <t>コンゴ</t>
    </rPh>
    <rPh sb="297" eb="299">
      <t>スイジュン</t>
    </rPh>
    <rPh sb="300" eb="302">
      <t>イジ</t>
    </rPh>
    <rPh sb="308" eb="310">
      <t>ジギョウ</t>
    </rPh>
    <rPh sb="310" eb="312">
      <t>ウンエイ</t>
    </rPh>
    <rPh sb="313" eb="314">
      <t>ツト</t>
    </rPh>
    <rPh sb="320" eb="322">
      <t>シセツ</t>
    </rPh>
    <rPh sb="322" eb="325">
      <t>リヨウリツ</t>
    </rPh>
    <rPh sb="326" eb="328">
      <t>ルイジ</t>
    </rPh>
    <rPh sb="328" eb="330">
      <t>ダンタイ</t>
    </rPh>
    <rPh sb="331" eb="333">
      <t>ヒカク</t>
    </rPh>
    <rPh sb="339" eb="340">
      <t>ヒク</t>
    </rPh>
    <rPh sb="341" eb="342">
      <t>アタイ</t>
    </rPh>
    <rPh sb="350" eb="353">
      <t>カンコウチ</t>
    </rPh>
    <rPh sb="353" eb="355">
      <t>トクユウ</t>
    </rPh>
    <rPh sb="356" eb="358">
      <t>キセツ</t>
    </rPh>
    <rPh sb="358" eb="360">
      <t>ヘンドウ</t>
    </rPh>
    <rPh sb="362" eb="364">
      <t>タイオウ</t>
    </rPh>
    <rPh sb="366" eb="368">
      <t>ヒツヨウ</t>
    </rPh>
    <rPh sb="375" eb="378">
      <t>ユウシュウリツ</t>
    </rPh>
    <rPh sb="379" eb="381">
      <t>サクネン</t>
    </rPh>
    <rPh sb="382" eb="384">
      <t>ヒカク</t>
    </rPh>
    <rPh sb="387" eb="389">
      <t>カイゼン</t>
    </rPh>
    <rPh sb="398" eb="400">
      <t>ロウスイ</t>
    </rPh>
    <rPh sb="400" eb="401">
      <t>トウ</t>
    </rPh>
    <rPh sb="402" eb="404">
      <t>フメイ</t>
    </rPh>
    <rPh sb="404" eb="405">
      <t>スイ</t>
    </rPh>
    <rPh sb="405" eb="407">
      <t>タイサク</t>
    </rPh>
    <rPh sb="408" eb="409">
      <t>チカラ</t>
    </rPh>
    <rPh sb="410" eb="411">
      <t>イ</t>
    </rPh>
    <rPh sb="415" eb="417">
      <t>ヒツヨウ</t>
    </rPh>
    <phoneticPr fontId="4"/>
  </si>
  <si>
    <t>①〈有形固定資産減価償却率〉類似団体と比較しても、法定耐用年数に近い資産を保有していることが認められる。
②〈管路経年化率〉類似団体と比較しても著しく高い状況であるため、計画的な更新対策が必要である。
③〈管路更新率〉類似団体と比較すると、低調なことがわかるため、老朽管対策を計画的に進める必要がある。</t>
    <rPh sb="2" eb="4">
      <t>ユウケイ</t>
    </rPh>
    <rPh sb="4" eb="8">
      <t>コテイシサン</t>
    </rPh>
    <rPh sb="8" eb="10">
      <t>ゲンカ</t>
    </rPh>
    <rPh sb="10" eb="13">
      <t>ショウキャクリツ</t>
    </rPh>
    <rPh sb="14" eb="16">
      <t>ルイジ</t>
    </rPh>
    <rPh sb="16" eb="18">
      <t>ダンタイ</t>
    </rPh>
    <rPh sb="19" eb="21">
      <t>ヒカク</t>
    </rPh>
    <rPh sb="25" eb="27">
      <t>ホウテイ</t>
    </rPh>
    <rPh sb="27" eb="30">
      <t>タイヨウネン</t>
    </rPh>
    <rPh sb="30" eb="31">
      <t>スウ</t>
    </rPh>
    <rPh sb="32" eb="33">
      <t>チカ</t>
    </rPh>
    <rPh sb="34" eb="36">
      <t>シサン</t>
    </rPh>
    <rPh sb="37" eb="39">
      <t>ホユウ</t>
    </rPh>
    <rPh sb="46" eb="47">
      <t>ミト</t>
    </rPh>
    <rPh sb="55" eb="57">
      <t>カンロ</t>
    </rPh>
    <rPh sb="57" eb="59">
      <t>ケイネン</t>
    </rPh>
    <rPh sb="59" eb="60">
      <t>カ</t>
    </rPh>
    <rPh sb="60" eb="61">
      <t>リツ</t>
    </rPh>
    <rPh sb="62" eb="64">
      <t>ルイジ</t>
    </rPh>
    <rPh sb="64" eb="66">
      <t>ダンタイ</t>
    </rPh>
    <rPh sb="67" eb="69">
      <t>ヒカク</t>
    </rPh>
    <rPh sb="72" eb="73">
      <t>イチジル</t>
    </rPh>
    <rPh sb="75" eb="76">
      <t>タカ</t>
    </rPh>
    <rPh sb="77" eb="79">
      <t>ジョウキョウ</t>
    </rPh>
    <rPh sb="85" eb="88">
      <t>ケイカクテキ</t>
    </rPh>
    <rPh sb="89" eb="91">
      <t>コウシン</t>
    </rPh>
    <rPh sb="91" eb="93">
      <t>タイサク</t>
    </rPh>
    <rPh sb="94" eb="96">
      <t>ヒツヨウ</t>
    </rPh>
    <rPh sb="103" eb="105">
      <t>カンロ</t>
    </rPh>
    <rPh sb="105" eb="107">
      <t>コウシン</t>
    </rPh>
    <rPh sb="107" eb="108">
      <t>リツ</t>
    </rPh>
    <rPh sb="109" eb="111">
      <t>ルイジ</t>
    </rPh>
    <rPh sb="111" eb="113">
      <t>ダンタイ</t>
    </rPh>
    <rPh sb="114" eb="116">
      <t>ヒカク</t>
    </rPh>
    <rPh sb="120" eb="122">
      <t>テイチョウ</t>
    </rPh>
    <rPh sb="132" eb="135">
      <t>ロウキュウカン</t>
    </rPh>
    <rPh sb="135" eb="137">
      <t>タイサク</t>
    </rPh>
    <rPh sb="138" eb="141">
      <t>ケイカクテキ</t>
    </rPh>
    <rPh sb="142" eb="143">
      <t>スス</t>
    </rPh>
    <rPh sb="145" eb="147">
      <t>ヒツヨウ</t>
    </rPh>
    <phoneticPr fontId="4"/>
  </si>
  <si>
    <t>経営状況については、安定した状況であるが、さらなる経費削減を図り安定経営を目指す。また、今後に策定予定であるアセットマネジメントを活用して、施設・管路等の更新計画を計画的に進める。
なお、水道事業の広域連携については、吾妻郡町村情報システム共同化推進協議会において、上下水道料金システムの共同化を進めている。</t>
    <rPh sb="0" eb="2">
      <t>ケイエイ</t>
    </rPh>
    <rPh sb="2" eb="4">
      <t>ジョウキョウ</t>
    </rPh>
    <rPh sb="10" eb="12">
      <t>アンテイ</t>
    </rPh>
    <rPh sb="14" eb="16">
      <t>ジョウキョウ</t>
    </rPh>
    <rPh sb="25" eb="27">
      <t>ケイヒ</t>
    </rPh>
    <rPh sb="27" eb="29">
      <t>サクゲン</t>
    </rPh>
    <rPh sb="30" eb="31">
      <t>ハカ</t>
    </rPh>
    <rPh sb="32" eb="34">
      <t>アンテイ</t>
    </rPh>
    <rPh sb="34" eb="36">
      <t>ケイエイ</t>
    </rPh>
    <rPh sb="37" eb="39">
      <t>メザ</t>
    </rPh>
    <rPh sb="44" eb="46">
      <t>コンゴ</t>
    </rPh>
    <rPh sb="47" eb="49">
      <t>サクテイ</t>
    </rPh>
    <rPh sb="49" eb="51">
      <t>ヨテイ</t>
    </rPh>
    <rPh sb="65" eb="67">
      <t>カツヨウ</t>
    </rPh>
    <rPh sb="70" eb="72">
      <t>シセツ</t>
    </rPh>
    <rPh sb="73" eb="75">
      <t>カンロ</t>
    </rPh>
    <rPh sb="75" eb="76">
      <t>トウ</t>
    </rPh>
    <rPh sb="77" eb="79">
      <t>コウシン</t>
    </rPh>
    <rPh sb="79" eb="81">
      <t>ケイカク</t>
    </rPh>
    <rPh sb="82" eb="85">
      <t>ケイカクテキ</t>
    </rPh>
    <rPh sb="86" eb="87">
      <t>スス</t>
    </rPh>
    <rPh sb="94" eb="98">
      <t>スイドウジギョウ</t>
    </rPh>
    <rPh sb="133" eb="137">
      <t>ジョウゲスイドウ</t>
    </rPh>
    <rPh sb="137" eb="139">
      <t>リョウキン</t>
    </rPh>
    <rPh sb="144" eb="147">
      <t>キョウドウカ</t>
    </rPh>
    <rPh sb="148" eb="14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</si>
</sst>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0.22</c:v>
                </c:pt>
                <c:pt idx="1">
                  <c:v>1.22</c:v>
                </c:pt>
                <c:pt idx="2">
                  <c:v>0.38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24904"/>
        <c:axId val="10194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0.66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24904"/>
        <c:axId val="101947568"/>
      </c:lineChart>
      <c:dateAx>
        <c:axId val="240524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47568"/>
        <c:crosses val="autoZero"/>
        <c:auto val="1"/>
        <c:lblOffset val="100"/>
        <c:baseTimeUnit val="years"/>
      </c:dateAx>
      <c:valAx>
        <c:axId val="10194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524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42.39</c:v>
                </c:pt>
                <c:pt idx="1">
                  <c:v>42.87</c:v>
                </c:pt>
                <c:pt idx="2">
                  <c:v>42.45</c:v>
                </c:pt>
                <c:pt idx="3">
                  <c:v>43.25</c:v>
                </c:pt>
                <c:pt idx="4">
                  <c:v>44.3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92712"/>
        <c:axId val="24059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50.49</c:v>
                </c:pt>
                <c:pt idx="1">
                  <c:v>49.69</c:v>
                </c:pt>
                <c:pt idx="2">
                  <c:v>49.77</c:v>
                </c:pt>
                <c:pt idx="3">
                  <c:v>49.22</c:v>
                </c:pt>
                <c:pt idx="4">
                  <c:v>49.08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92712"/>
        <c:axId val="240593104"/>
      </c:lineChart>
      <c:dateAx>
        <c:axId val="240592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593104"/>
        <c:crosses val="autoZero"/>
        <c:auto val="1"/>
        <c:lblOffset val="100"/>
        <c:baseTimeUnit val="years"/>
      </c:dateAx>
      <c:valAx>
        <c:axId val="24059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592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67.790000000000006</c:v>
                </c:pt>
                <c:pt idx="1">
                  <c:v>68.02</c:v>
                </c:pt>
                <c:pt idx="2">
                  <c:v>68.06</c:v>
                </c:pt>
                <c:pt idx="3">
                  <c:v>55.92</c:v>
                </c:pt>
                <c:pt idx="4">
                  <c:v>67.040000000000006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94280"/>
        <c:axId val="24059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80.010000000000005</c:v>
                </c:pt>
                <c:pt idx="2">
                  <c:v>79.98</c:v>
                </c:pt>
                <c:pt idx="3">
                  <c:v>79.48</c:v>
                </c:pt>
                <c:pt idx="4">
                  <c:v>79.3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94280"/>
        <c:axId val="240594672"/>
      </c:lineChart>
      <c:dateAx>
        <c:axId val="240594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594672"/>
        <c:crosses val="autoZero"/>
        <c:auto val="1"/>
        <c:lblOffset val="100"/>
        <c:baseTimeUnit val="years"/>
      </c:dateAx>
      <c:valAx>
        <c:axId val="24059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594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103.78</c:v>
                </c:pt>
                <c:pt idx="1">
                  <c:v>105.06</c:v>
                </c:pt>
                <c:pt idx="2">
                  <c:v>102.76</c:v>
                </c:pt>
                <c:pt idx="3">
                  <c:v>110.68</c:v>
                </c:pt>
                <c:pt idx="4">
                  <c:v>125.93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522992"/>
        <c:axId val="148105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104.82</c:v>
                </c:pt>
                <c:pt idx="1">
                  <c:v>104.95</c:v>
                </c:pt>
                <c:pt idx="2">
                  <c:v>105.53</c:v>
                </c:pt>
                <c:pt idx="3">
                  <c:v>107.2</c:v>
                </c:pt>
                <c:pt idx="4">
                  <c:v>106.62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22992"/>
        <c:axId val="148105128"/>
      </c:lineChart>
      <c:dateAx>
        <c:axId val="14752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105128"/>
        <c:crosses val="autoZero"/>
        <c:auto val="1"/>
        <c:lblOffset val="100"/>
        <c:baseTimeUnit val="years"/>
      </c:dateAx>
      <c:valAx>
        <c:axId val="148105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52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46.28</c:v>
                </c:pt>
                <c:pt idx="1">
                  <c:v>46.92</c:v>
                </c:pt>
                <c:pt idx="2">
                  <c:v>48.18</c:v>
                </c:pt>
                <c:pt idx="3">
                  <c:v>50.73</c:v>
                </c:pt>
                <c:pt idx="4">
                  <c:v>52.18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70824"/>
        <c:axId val="147545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34.24</c:v>
                </c:pt>
                <c:pt idx="1">
                  <c:v>35.18</c:v>
                </c:pt>
                <c:pt idx="2">
                  <c:v>36.43</c:v>
                </c:pt>
                <c:pt idx="3">
                  <c:v>46.12</c:v>
                </c:pt>
                <c:pt idx="4">
                  <c:v>47.44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70824"/>
        <c:axId val="147545368"/>
      </c:lineChart>
      <c:dateAx>
        <c:axId val="148270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545368"/>
        <c:crosses val="autoZero"/>
        <c:auto val="1"/>
        <c:lblOffset val="100"/>
        <c:baseTimeUnit val="years"/>
      </c:dateAx>
      <c:valAx>
        <c:axId val="147545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270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26.47</c:v>
                </c:pt>
                <c:pt idx="1">
                  <c:v>28.31</c:v>
                </c:pt>
                <c:pt idx="2">
                  <c:v>32.19</c:v>
                </c:pt>
                <c:pt idx="3">
                  <c:v>33.130000000000003</c:v>
                </c:pt>
                <c:pt idx="4">
                  <c:v>35.520000000000003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25224"/>
        <c:axId val="149212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6.81</c:v>
                </c:pt>
                <c:pt idx="1">
                  <c:v>8.41</c:v>
                </c:pt>
                <c:pt idx="2">
                  <c:v>8.7200000000000006</c:v>
                </c:pt>
                <c:pt idx="3">
                  <c:v>9.86</c:v>
                </c:pt>
                <c:pt idx="4">
                  <c:v>11.16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5224"/>
        <c:axId val="149212368"/>
      </c:lineChart>
      <c:dateAx>
        <c:axId val="103625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212368"/>
        <c:crosses val="autoZero"/>
        <c:auto val="1"/>
        <c:lblOffset val="100"/>
        <c:baseTimeUnit val="years"/>
      </c:dateAx>
      <c:valAx>
        <c:axId val="149212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625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48136"/>
        <c:axId val="14984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26.83</c:v>
                </c:pt>
                <c:pt idx="1">
                  <c:v>26.81</c:v>
                </c:pt>
                <c:pt idx="2">
                  <c:v>28.31</c:v>
                </c:pt>
                <c:pt idx="3">
                  <c:v>13.46</c:v>
                </c:pt>
                <c:pt idx="4">
                  <c:v>12.59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48136"/>
        <c:axId val="149848528"/>
      </c:lineChart>
      <c:dateAx>
        <c:axId val="149848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848528"/>
        <c:crosses val="autoZero"/>
        <c:auto val="1"/>
        <c:lblOffset val="100"/>
        <c:baseTimeUnit val="years"/>
      </c:dateAx>
      <c:valAx>
        <c:axId val="1498485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848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6176.42</c:v>
                </c:pt>
                <c:pt idx="1">
                  <c:v>10171.799999999999</c:v>
                </c:pt>
                <c:pt idx="2">
                  <c:v>2664.26</c:v>
                </c:pt>
                <c:pt idx="3">
                  <c:v>2594.16</c:v>
                </c:pt>
                <c:pt idx="4">
                  <c:v>4857.7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45656"/>
        <c:axId val="240446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1197.1099999999999</c:v>
                </c:pt>
                <c:pt idx="1">
                  <c:v>1002.64</c:v>
                </c:pt>
                <c:pt idx="2">
                  <c:v>1164.51</c:v>
                </c:pt>
                <c:pt idx="3">
                  <c:v>434.72</c:v>
                </c:pt>
                <c:pt idx="4">
                  <c:v>416.14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45656"/>
        <c:axId val="240446048"/>
      </c:lineChart>
      <c:dateAx>
        <c:axId val="240445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446048"/>
        <c:crosses val="autoZero"/>
        <c:auto val="1"/>
        <c:lblOffset val="100"/>
        <c:baseTimeUnit val="years"/>
      </c:dateAx>
      <c:valAx>
        <c:axId val="240446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445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13</c:v>
                </c:pt>
                <c:pt idx="1">
                  <c:v>9.49</c:v>
                </c:pt>
                <c:pt idx="2">
                  <c:v>6.64</c:v>
                </c:pt>
                <c:pt idx="3">
                  <c:v>5.24</c:v>
                </c:pt>
                <c:pt idx="4">
                  <c:v>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47352"/>
        <c:axId val="14984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532.29999999999995</c:v>
                </c:pt>
                <c:pt idx="1">
                  <c:v>520.29999999999995</c:v>
                </c:pt>
                <c:pt idx="2">
                  <c:v>498.27</c:v>
                </c:pt>
                <c:pt idx="3">
                  <c:v>495.76</c:v>
                </c:pt>
                <c:pt idx="4">
                  <c:v>487.22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47352"/>
        <c:axId val="149846960"/>
      </c:lineChart>
      <c:dateAx>
        <c:axId val="149847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9846960"/>
        <c:crosses val="autoZero"/>
        <c:auto val="1"/>
        <c:lblOffset val="100"/>
        <c:baseTimeUnit val="years"/>
      </c:dateAx>
      <c:valAx>
        <c:axId val="149846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847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102.62</c:v>
                </c:pt>
                <c:pt idx="1">
                  <c:v>104.13</c:v>
                </c:pt>
                <c:pt idx="2">
                  <c:v>101.91</c:v>
                </c:pt>
                <c:pt idx="3">
                  <c:v>111.97</c:v>
                </c:pt>
                <c:pt idx="4">
                  <c:v>128.37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847744"/>
        <c:axId val="240447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90.17</c:v>
                </c:pt>
                <c:pt idx="1">
                  <c:v>90.69</c:v>
                </c:pt>
                <c:pt idx="2">
                  <c:v>90.64</c:v>
                </c:pt>
                <c:pt idx="3">
                  <c:v>93.66</c:v>
                </c:pt>
                <c:pt idx="4">
                  <c:v>92.76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47744"/>
        <c:axId val="240447224"/>
      </c:lineChart>
      <c:dateAx>
        <c:axId val="14984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447224"/>
        <c:crosses val="autoZero"/>
        <c:auto val="1"/>
        <c:lblOffset val="100"/>
        <c:baseTimeUnit val="years"/>
      </c:dateAx>
      <c:valAx>
        <c:axId val="240447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984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75.09</c:v>
                </c:pt>
                <c:pt idx="1">
                  <c:v>74.23</c:v>
                </c:pt>
                <c:pt idx="2">
                  <c:v>75.650000000000006</c:v>
                </c:pt>
                <c:pt idx="3">
                  <c:v>81.55</c:v>
                </c:pt>
                <c:pt idx="4">
                  <c:v>59.39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48400"/>
        <c:axId val="240591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210.28</c:v>
                </c:pt>
                <c:pt idx="1">
                  <c:v>211.08</c:v>
                </c:pt>
                <c:pt idx="2">
                  <c:v>213.52</c:v>
                </c:pt>
                <c:pt idx="3">
                  <c:v>208.21</c:v>
                </c:pt>
                <c:pt idx="4">
                  <c:v>208.67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48400"/>
        <c:axId val="240591536"/>
      </c:lineChart>
      <c:dateAx>
        <c:axId val="240448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0591536"/>
        <c:crosses val="autoZero"/>
        <c:auto val="1"/>
        <c:lblOffset val="100"/>
        <c:baseTimeUnit val="years"/>
      </c:dateAx>
      <c:valAx>
        <c:axId val="240591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40448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群馬県　草津町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A8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6640</v>
      </c>
      <c r="AJ8" s="75"/>
      <c r="AK8" s="75"/>
      <c r="AL8" s="75"/>
      <c r="AM8" s="75"/>
      <c r="AN8" s="75"/>
      <c r="AO8" s="75"/>
      <c r="AP8" s="76"/>
      <c r="AQ8" s="57">
        <f>データ!R6</f>
        <v>49.75</v>
      </c>
      <c r="AR8" s="57"/>
      <c r="AS8" s="57"/>
      <c r="AT8" s="57"/>
      <c r="AU8" s="57"/>
      <c r="AV8" s="57"/>
      <c r="AW8" s="57"/>
      <c r="AX8" s="57"/>
      <c r="AY8" s="57">
        <f>データ!S6</f>
        <v>133.47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95.5</v>
      </c>
      <c r="K10" s="57"/>
      <c r="L10" s="57"/>
      <c r="M10" s="57"/>
      <c r="N10" s="57"/>
      <c r="O10" s="57"/>
      <c r="P10" s="57"/>
      <c r="Q10" s="57"/>
      <c r="R10" s="57">
        <f>データ!O6</f>
        <v>87.93</v>
      </c>
      <c r="S10" s="57"/>
      <c r="T10" s="57"/>
      <c r="U10" s="57"/>
      <c r="V10" s="57"/>
      <c r="W10" s="57"/>
      <c r="X10" s="57"/>
      <c r="Y10" s="57"/>
      <c r="Z10" s="65">
        <f>データ!P6</f>
        <v>1393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5852</v>
      </c>
      <c r="AJ10" s="65"/>
      <c r="AK10" s="65"/>
      <c r="AL10" s="65"/>
      <c r="AM10" s="65"/>
      <c r="AN10" s="65"/>
      <c r="AO10" s="65"/>
      <c r="AP10" s="65"/>
      <c r="AQ10" s="57">
        <f>データ!U6</f>
        <v>2.96</v>
      </c>
      <c r="AR10" s="57"/>
      <c r="AS10" s="57"/>
      <c r="AT10" s="57"/>
      <c r="AU10" s="57"/>
      <c r="AV10" s="57"/>
      <c r="AW10" s="57"/>
      <c r="AX10" s="57"/>
      <c r="AY10" s="57">
        <f>データ!V6</f>
        <v>1977.03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104264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群馬県　草津町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95.5</v>
      </c>
      <c r="O6" s="32">
        <f t="shared" si="3"/>
        <v>87.93</v>
      </c>
      <c r="P6" s="32">
        <f t="shared" si="3"/>
        <v>1393</v>
      </c>
      <c r="Q6" s="32">
        <f t="shared" si="3"/>
        <v>6640</v>
      </c>
      <c r="R6" s="32">
        <f t="shared" si="3"/>
        <v>49.75</v>
      </c>
      <c r="S6" s="32">
        <f t="shared" si="3"/>
        <v>133.47</v>
      </c>
      <c r="T6" s="32">
        <f t="shared" si="3"/>
        <v>5852</v>
      </c>
      <c r="U6" s="32">
        <f t="shared" si="3"/>
        <v>2.96</v>
      </c>
      <c r="V6" s="32">
        <f t="shared" si="3"/>
        <v>1977.03</v>
      </c>
      <c r="W6" s="33">
        <f>IF(W7="",NA(),W7)</f>
        <v>103.78</v>
      </c>
      <c r="X6" s="33">
        <f t="shared" ref="X6:AF6" si="4">IF(X7="",NA(),X7)</f>
        <v>105.06</v>
      </c>
      <c r="Y6" s="33">
        <f t="shared" si="4"/>
        <v>102.76</v>
      </c>
      <c r="Z6" s="33">
        <f t="shared" si="4"/>
        <v>110.68</v>
      </c>
      <c r="AA6" s="33">
        <f t="shared" si="4"/>
        <v>125.93</v>
      </c>
      <c r="AB6" s="33">
        <f t="shared" si="4"/>
        <v>104.82</v>
      </c>
      <c r="AC6" s="33">
        <f t="shared" si="4"/>
        <v>104.95</v>
      </c>
      <c r="AD6" s="33">
        <f t="shared" si="4"/>
        <v>105.53</v>
      </c>
      <c r="AE6" s="33">
        <f t="shared" si="4"/>
        <v>107.2</v>
      </c>
      <c r="AF6" s="33">
        <f t="shared" si="4"/>
        <v>106.62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26.83</v>
      </c>
      <c r="AN6" s="33">
        <f t="shared" si="5"/>
        <v>26.81</v>
      </c>
      <c r="AO6" s="33">
        <f t="shared" si="5"/>
        <v>28.31</v>
      </c>
      <c r="AP6" s="33">
        <f t="shared" si="5"/>
        <v>13.46</v>
      </c>
      <c r="AQ6" s="33">
        <f t="shared" si="5"/>
        <v>12.59</v>
      </c>
      <c r="AR6" s="32" t="str">
        <f>IF(AR7="","",IF(AR7="-","【-】","【"&amp;SUBSTITUTE(TEXT(AR7,"#,##0.00"),"-","△")&amp;"】"))</f>
        <v>【0.87】</v>
      </c>
      <c r="AS6" s="33">
        <f>IF(AS7="",NA(),AS7)</f>
        <v>6176.42</v>
      </c>
      <c r="AT6" s="33">
        <f t="shared" ref="AT6:BB6" si="6">IF(AT7="",NA(),AT7)</f>
        <v>10171.799999999999</v>
      </c>
      <c r="AU6" s="33">
        <f t="shared" si="6"/>
        <v>2664.26</v>
      </c>
      <c r="AV6" s="33">
        <f t="shared" si="6"/>
        <v>2594.16</v>
      </c>
      <c r="AW6" s="33">
        <f t="shared" si="6"/>
        <v>4857.7</v>
      </c>
      <c r="AX6" s="33">
        <f t="shared" si="6"/>
        <v>1197.1099999999999</v>
      </c>
      <c r="AY6" s="33">
        <f t="shared" si="6"/>
        <v>1002.64</v>
      </c>
      <c r="AZ6" s="33">
        <f t="shared" si="6"/>
        <v>1164.51</v>
      </c>
      <c r="BA6" s="33">
        <f t="shared" si="6"/>
        <v>434.72</v>
      </c>
      <c r="BB6" s="33">
        <f t="shared" si="6"/>
        <v>416.14</v>
      </c>
      <c r="BC6" s="32" t="str">
        <f>IF(BC7="","",IF(BC7="-","【-】","【"&amp;SUBSTITUTE(TEXT(BC7,"#,##0.00"),"-","△")&amp;"】"))</f>
        <v>【262.74】</v>
      </c>
      <c r="BD6" s="33">
        <f>IF(BD7="",NA(),BD7)</f>
        <v>13</v>
      </c>
      <c r="BE6" s="33">
        <f t="shared" ref="BE6:BM6" si="7">IF(BE7="",NA(),BE7)</f>
        <v>9.49</v>
      </c>
      <c r="BF6" s="33">
        <f t="shared" si="7"/>
        <v>6.64</v>
      </c>
      <c r="BG6" s="33">
        <f t="shared" si="7"/>
        <v>5.24</v>
      </c>
      <c r="BH6" s="33">
        <f t="shared" si="7"/>
        <v>3.6</v>
      </c>
      <c r="BI6" s="33">
        <f t="shared" si="7"/>
        <v>532.29999999999995</v>
      </c>
      <c r="BJ6" s="33">
        <f t="shared" si="7"/>
        <v>520.29999999999995</v>
      </c>
      <c r="BK6" s="33">
        <f t="shared" si="7"/>
        <v>498.27</v>
      </c>
      <c r="BL6" s="33">
        <f t="shared" si="7"/>
        <v>495.76</v>
      </c>
      <c r="BM6" s="33">
        <f t="shared" si="7"/>
        <v>487.22</v>
      </c>
      <c r="BN6" s="32" t="str">
        <f>IF(BN7="","",IF(BN7="-","【-】","【"&amp;SUBSTITUTE(TEXT(BN7,"#,##0.00"),"-","△")&amp;"】"))</f>
        <v>【276.38】</v>
      </c>
      <c r="BO6" s="33">
        <f>IF(BO7="",NA(),BO7)</f>
        <v>102.62</v>
      </c>
      <c r="BP6" s="33">
        <f t="shared" ref="BP6:BX6" si="8">IF(BP7="",NA(),BP7)</f>
        <v>104.13</v>
      </c>
      <c r="BQ6" s="33">
        <f t="shared" si="8"/>
        <v>101.91</v>
      </c>
      <c r="BR6" s="33">
        <f t="shared" si="8"/>
        <v>111.97</v>
      </c>
      <c r="BS6" s="33">
        <f t="shared" si="8"/>
        <v>128.37</v>
      </c>
      <c r="BT6" s="33">
        <f t="shared" si="8"/>
        <v>90.17</v>
      </c>
      <c r="BU6" s="33">
        <f t="shared" si="8"/>
        <v>90.69</v>
      </c>
      <c r="BV6" s="33">
        <f t="shared" si="8"/>
        <v>90.64</v>
      </c>
      <c r="BW6" s="33">
        <f t="shared" si="8"/>
        <v>93.66</v>
      </c>
      <c r="BX6" s="33">
        <f t="shared" si="8"/>
        <v>92.76</v>
      </c>
      <c r="BY6" s="32" t="str">
        <f>IF(BY7="","",IF(BY7="-","【-】","【"&amp;SUBSTITUTE(TEXT(BY7,"#,##0.00"),"-","△")&amp;"】"))</f>
        <v>【104.99】</v>
      </c>
      <c r="BZ6" s="33">
        <f>IF(BZ7="",NA(),BZ7)</f>
        <v>75.09</v>
      </c>
      <c r="CA6" s="33">
        <f t="shared" ref="CA6:CI6" si="9">IF(CA7="",NA(),CA7)</f>
        <v>74.23</v>
      </c>
      <c r="CB6" s="33">
        <f t="shared" si="9"/>
        <v>75.650000000000006</v>
      </c>
      <c r="CC6" s="33">
        <f t="shared" si="9"/>
        <v>81.55</v>
      </c>
      <c r="CD6" s="33">
        <f t="shared" si="9"/>
        <v>59.39</v>
      </c>
      <c r="CE6" s="33">
        <f t="shared" si="9"/>
        <v>210.28</v>
      </c>
      <c r="CF6" s="33">
        <f t="shared" si="9"/>
        <v>211.08</v>
      </c>
      <c r="CG6" s="33">
        <f t="shared" si="9"/>
        <v>213.52</v>
      </c>
      <c r="CH6" s="33">
        <f t="shared" si="9"/>
        <v>208.21</v>
      </c>
      <c r="CI6" s="33">
        <f t="shared" si="9"/>
        <v>208.67</v>
      </c>
      <c r="CJ6" s="32" t="str">
        <f>IF(CJ7="","",IF(CJ7="-","【-】","【"&amp;SUBSTITUTE(TEXT(CJ7,"#,##0.00"),"-","△")&amp;"】"))</f>
        <v>【163.72】</v>
      </c>
      <c r="CK6" s="33">
        <f>IF(CK7="",NA(),CK7)</f>
        <v>42.39</v>
      </c>
      <c r="CL6" s="33">
        <f t="shared" ref="CL6:CT6" si="10">IF(CL7="",NA(),CL7)</f>
        <v>42.87</v>
      </c>
      <c r="CM6" s="33">
        <f t="shared" si="10"/>
        <v>42.45</v>
      </c>
      <c r="CN6" s="33">
        <f t="shared" si="10"/>
        <v>43.25</v>
      </c>
      <c r="CO6" s="33">
        <f t="shared" si="10"/>
        <v>44.3</v>
      </c>
      <c r="CP6" s="33">
        <f t="shared" si="10"/>
        <v>50.49</v>
      </c>
      <c r="CQ6" s="33">
        <f t="shared" si="10"/>
        <v>49.69</v>
      </c>
      <c r="CR6" s="33">
        <f t="shared" si="10"/>
        <v>49.77</v>
      </c>
      <c r="CS6" s="33">
        <f t="shared" si="10"/>
        <v>49.22</v>
      </c>
      <c r="CT6" s="33">
        <f t="shared" si="10"/>
        <v>49.08</v>
      </c>
      <c r="CU6" s="32" t="str">
        <f>IF(CU7="","",IF(CU7="-","【-】","【"&amp;SUBSTITUTE(TEXT(CU7,"#,##0.00"),"-","△")&amp;"】"))</f>
        <v>【59.76】</v>
      </c>
      <c r="CV6" s="33">
        <f>IF(CV7="",NA(),CV7)</f>
        <v>67.790000000000006</v>
      </c>
      <c r="CW6" s="33">
        <f t="shared" ref="CW6:DE6" si="11">IF(CW7="",NA(),CW7)</f>
        <v>68.02</v>
      </c>
      <c r="CX6" s="33">
        <f t="shared" si="11"/>
        <v>68.06</v>
      </c>
      <c r="CY6" s="33">
        <f t="shared" si="11"/>
        <v>55.92</v>
      </c>
      <c r="CZ6" s="33">
        <f t="shared" si="11"/>
        <v>67.040000000000006</v>
      </c>
      <c r="DA6" s="33">
        <f t="shared" si="11"/>
        <v>78.7</v>
      </c>
      <c r="DB6" s="33">
        <f t="shared" si="11"/>
        <v>80.010000000000005</v>
      </c>
      <c r="DC6" s="33">
        <f t="shared" si="11"/>
        <v>79.98</v>
      </c>
      <c r="DD6" s="33">
        <f t="shared" si="11"/>
        <v>79.48</v>
      </c>
      <c r="DE6" s="33">
        <f t="shared" si="11"/>
        <v>79.3</v>
      </c>
      <c r="DF6" s="32" t="str">
        <f>IF(DF7="","",IF(DF7="-","【-】","【"&amp;SUBSTITUTE(TEXT(DF7,"#,##0.00"),"-","△")&amp;"】"))</f>
        <v>【89.95】</v>
      </c>
      <c r="DG6" s="33">
        <f>IF(DG7="",NA(),DG7)</f>
        <v>46.28</v>
      </c>
      <c r="DH6" s="33">
        <f t="shared" ref="DH6:DP6" si="12">IF(DH7="",NA(),DH7)</f>
        <v>46.92</v>
      </c>
      <c r="DI6" s="33">
        <f t="shared" si="12"/>
        <v>48.18</v>
      </c>
      <c r="DJ6" s="33">
        <f t="shared" si="12"/>
        <v>50.73</v>
      </c>
      <c r="DK6" s="33">
        <f t="shared" si="12"/>
        <v>52.18</v>
      </c>
      <c r="DL6" s="33">
        <f t="shared" si="12"/>
        <v>34.24</v>
      </c>
      <c r="DM6" s="33">
        <f t="shared" si="12"/>
        <v>35.18</v>
      </c>
      <c r="DN6" s="33">
        <f t="shared" si="12"/>
        <v>36.43</v>
      </c>
      <c r="DO6" s="33">
        <f t="shared" si="12"/>
        <v>46.12</v>
      </c>
      <c r="DP6" s="33">
        <f t="shared" si="12"/>
        <v>47.44</v>
      </c>
      <c r="DQ6" s="32" t="str">
        <f>IF(DQ7="","",IF(DQ7="-","【-】","【"&amp;SUBSTITUTE(TEXT(DQ7,"#,##0.00"),"-","△")&amp;"】"))</f>
        <v>【47.18】</v>
      </c>
      <c r="DR6" s="33">
        <f>IF(DR7="",NA(),DR7)</f>
        <v>26.47</v>
      </c>
      <c r="DS6" s="33">
        <f t="shared" ref="DS6:EA6" si="13">IF(DS7="",NA(),DS7)</f>
        <v>28.31</v>
      </c>
      <c r="DT6" s="33">
        <f t="shared" si="13"/>
        <v>32.19</v>
      </c>
      <c r="DU6" s="33">
        <f t="shared" si="13"/>
        <v>33.130000000000003</v>
      </c>
      <c r="DV6" s="33">
        <f t="shared" si="13"/>
        <v>35.520000000000003</v>
      </c>
      <c r="DW6" s="33">
        <f t="shared" si="13"/>
        <v>6.81</v>
      </c>
      <c r="DX6" s="33">
        <f t="shared" si="13"/>
        <v>8.41</v>
      </c>
      <c r="DY6" s="33">
        <f t="shared" si="13"/>
        <v>8.7200000000000006</v>
      </c>
      <c r="DZ6" s="33">
        <f t="shared" si="13"/>
        <v>9.86</v>
      </c>
      <c r="EA6" s="33">
        <f t="shared" si="13"/>
        <v>11.16</v>
      </c>
      <c r="EB6" s="32" t="str">
        <f>IF(EB7="","",IF(EB7="-","【-】","【"&amp;SUBSTITUTE(TEXT(EB7,"#,##0.00"),"-","△")&amp;"】"))</f>
        <v>【13.18】</v>
      </c>
      <c r="EC6" s="33">
        <f>IF(EC7="",NA(),EC7)</f>
        <v>0.22</v>
      </c>
      <c r="ED6" s="33">
        <f t="shared" ref="ED6:EL6" si="14">IF(ED7="",NA(),ED7)</f>
        <v>1.22</v>
      </c>
      <c r="EE6" s="33">
        <f t="shared" si="14"/>
        <v>0.38</v>
      </c>
      <c r="EF6" s="33">
        <f t="shared" si="14"/>
        <v>0.09</v>
      </c>
      <c r="EG6" s="33">
        <f t="shared" si="14"/>
        <v>0.09</v>
      </c>
      <c r="EH6" s="33">
        <f t="shared" si="14"/>
        <v>0.82</v>
      </c>
      <c r="EI6" s="33">
        <f t="shared" si="14"/>
        <v>0.66</v>
      </c>
      <c r="EJ6" s="33">
        <f t="shared" si="14"/>
        <v>0.64</v>
      </c>
      <c r="EK6" s="33">
        <f t="shared" si="14"/>
        <v>0.56000000000000005</v>
      </c>
      <c r="EL6" s="33">
        <f t="shared" si="14"/>
        <v>0.65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104264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95.5</v>
      </c>
      <c r="O7" s="36">
        <v>87.93</v>
      </c>
      <c r="P7" s="36">
        <v>1393</v>
      </c>
      <c r="Q7" s="36">
        <v>6640</v>
      </c>
      <c r="R7" s="36">
        <v>49.75</v>
      </c>
      <c r="S7" s="36">
        <v>133.47</v>
      </c>
      <c r="T7" s="36">
        <v>5852</v>
      </c>
      <c r="U7" s="36">
        <v>2.96</v>
      </c>
      <c r="V7" s="36">
        <v>1977.03</v>
      </c>
      <c r="W7" s="36">
        <v>103.78</v>
      </c>
      <c r="X7" s="36">
        <v>105.06</v>
      </c>
      <c r="Y7" s="36">
        <v>102.76</v>
      </c>
      <c r="Z7" s="36">
        <v>110.68</v>
      </c>
      <c r="AA7" s="36">
        <v>125.93</v>
      </c>
      <c r="AB7" s="36">
        <v>104.82</v>
      </c>
      <c r="AC7" s="36">
        <v>104.95</v>
      </c>
      <c r="AD7" s="36">
        <v>105.53</v>
      </c>
      <c r="AE7" s="36">
        <v>107.2</v>
      </c>
      <c r="AF7" s="36">
        <v>106.62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26.83</v>
      </c>
      <c r="AN7" s="36">
        <v>26.81</v>
      </c>
      <c r="AO7" s="36">
        <v>28.31</v>
      </c>
      <c r="AP7" s="36">
        <v>13.46</v>
      </c>
      <c r="AQ7" s="36">
        <v>12.59</v>
      </c>
      <c r="AR7" s="36">
        <v>0.87</v>
      </c>
      <c r="AS7" s="36">
        <v>6176.42</v>
      </c>
      <c r="AT7" s="36">
        <v>10171.799999999999</v>
      </c>
      <c r="AU7" s="36">
        <v>2664.26</v>
      </c>
      <c r="AV7" s="36">
        <v>2594.16</v>
      </c>
      <c r="AW7" s="36">
        <v>4857.7</v>
      </c>
      <c r="AX7" s="36">
        <v>1197.1099999999999</v>
      </c>
      <c r="AY7" s="36">
        <v>1002.64</v>
      </c>
      <c r="AZ7" s="36">
        <v>1164.51</v>
      </c>
      <c r="BA7" s="36">
        <v>434.72</v>
      </c>
      <c r="BB7" s="36">
        <v>416.14</v>
      </c>
      <c r="BC7" s="36">
        <v>262.74</v>
      </c>
      <c r="BD7" s="36">
        <v>13</v>
      </c>
      <c r="BE7" s="36">
        <v>9.49</v>
      </c>
      <c r="BF7" s="36">
        <v>6.64</v>
      </c>
      <c r="BG7" s="36">
        <v>5.24</v>
      </c>
      <c r="BH7" s="36">
        <v>3.6</v>
      </c>
      <c r="BI7" s="36">
        <v>532.29999999999995</v>
      </c>
      <c r="BJ7" s="36">
        <v>520.29999999999995</v>
      </c>
      <c r="BK7" s="36">
        <v>498.27</v>
      </c>
      <c r="BL7" s="36">
        <v>495.76</v>
      </c>
      <c r="BM7" s="36">
        <v>487.22</v>
      </c>
      <c r="BN7" s="36">
        <v>276.38</v>
      </c>
      <c r="BO7" s="36">
        <v>102.62</v>
      </c>
      <c r="BP7" s="36">
        <v>104.13</v>
      </c>
      <c r="BQ7" s="36">
        <v>101.91</v>
      </c>
      <c r="BR7" s="36">
        <v>111.97</v>
      </c>
      <c r="BS7" s="36">
        <v>128.37</v>
      </c>
      <c r="BT7" s="36">
        <v>90.17</v>
      </c>
      <c r="BU7" s="36">
        <v>90.69</v>
      </c>
      <c r="BV7" s="36">
        <v>90.64</v>
      </c>
      <c r="BW7" s="36">
        <v>93.66</v>
      </c>
      <c r="BX7" s="36">
        <v>92.76</v>
      </c>
      <c r="BY7" s="36">
        <v>104.99</v>
      </c>
      <c r="BZ7" s="36">
        <v>75.09</v>
      </c>
      <c r="CA7" s="36">
        <v>74.23</v>
      </c>
      <c r="CB7" s="36">
        <v>75.650000000000006</v>
      </c>
      <c r="CC7" s="36">
        <v>81.55</v>
      </c>
      <c r="CD7" s="36">
        <v>59.39</v>
      </c>
      <c r="CE7" s="36">
        <v>210.28</v>
      </c>
      <c r="CF7" s="36">
        <v>211.08</v>
      </c>
      <c r="CG7" s="36">
        <v>213.52</v>
      </c>
      <c r="CH7" s="36">
        <v>208.21</v>
      </c>
      <c r="CI7" s="36">
        <v>208.67</v>
      </c>
      <c r="CJ7" s="36">
        <v>163.72</v>
      </c>
      <c r="CK7" s="36">
        <v>42.39</v>
      </c>
      <c r="CL7" s="36">
        <v>42.87</v>
      </c>
      <c r="CM7" s="36">
        <v>42.45</v>
      </c>
      <c r="CN7" s="36">
        <v>43.25</v>
      </c>
      <c r="CO7" s="36">
        <v>44.3</v>
      </c>
      <c r="CP7" s="36">
        <v>50.49</v>
      </c>
      <c r="CQ7" s="36">
        <v>49.69</v>
      </c>
      <c r="CR7" s="36">
        <v>49.77</v>
      </c>
      <c r="CS7" s="36">
        <v>49.22</v>
      </c>
      <c r="CT7" s="36">
        <v>49.08</v>
      </c>
      <c r="CU7" s="36">
        <v>59.76</v>
      </c>
      <c r="CV7" s="36">
        <v>67.790000000000006</v>
      </c>
      <c r="CW7" s="36">
        <v>68.02</v>
      </c>
      <c r="CX7" s="36">
        <v>68.06</v>
      </c>
      <c r="CY7" s="36">
        <v>55.92</v>
      </c>
      <c r="CZ7" s="36">
        <v>67.040000000000006</v>
      </c>
      <c r="DA7" s="36">
        <v>78.7</v>
      </c>
      <c r="DB7" s="36">
        <v>80.010000000000005</v>
      </c>
      <c r="DC7" s="36">
        <v>79.98</v>
      </c>
      <c r="DD7" s="36">
        <v>79.48</v>
      </c>
      <c r="DE7" s="36">
        <v>79.3</v>
      </c>
      <c r="DF7" s="36">
        <v>89.95</v>
      </c>
      <c r="DG7" s="36">
        <v>46.28</v>
      </c>
      <c r="DH7" s="36">
        <v>46.92</v>
      </c>
      <c r="DI7" s="36">
        <v>48.18</v>
      </c>
      <c r="DJ7" s="36">
        <v>50.73</v>
      </c>
      <c r="DK7" s="36">
        <v>52.18</v>
      </c>
      <c r="DL7" s="36">
        <v>34.24</v>
      </c>
      <c r="DM7" s="36">
        <v>35.18</v>
      </c>
      <c r="DN7" s="36">
        <v>36.43</v>
      </c>
      <c r="DO7" s="36">
        <v>46.12</v>
      </c>
      <c r="DP7" s="36">
        <v>47.44</v>
      </c>
      <c r="DQ7" s="36">
        <v>47.18</v>
      </c>
      <c r="DR7" s="36">
        <v>26.47</v>
      </c>
      <c r="DS7" s="36">
        <v>28.31</v>
      </c>
      <c r="DT7" s="36">
        <v>32.19</v>
      </c>
      <c r="DU7" s="36">
        <v>33.130000000000003</v>
      </c>
      <c r="DV7" s="36">
        <v>35.520000000000003</v>
      </c>
      <c r="DW7" s="36">
        <v>6.81</v>
      </c>
      <c r="DX7" s="36">
        <v>8.41</v>
      </c>
      <c r="DY7" s="36">
        <v>8.7200000000000006</v>
      </c>
      <c r="DZ7" s="36">
        <v>9.86</v>
      </c>
      <c r="EA7" s="36">
        <v>11.16</v>
      </c>
      <c r="EB7" s="36">
        <v>13.18</v>
      </c>
      <c r="EC7" s="36">
        <v>0.22</v>
      </c>
      <c r="ED7" s="36">
        <v>1.22</v>
      </c>
      <c r="EE7" s="36">
        <v>0.38</v>
      </c>
      <c r="EF7" s="36">
        <v>0.09</v>
      </c>
      <c r="EG7" s="36">
        <v>0.09</v>
      </c>
      <c r="EH7" s="36">
        <v>0.82</v>
      </c>
      <c r="EI7" s="36">
        <v>0.66</v>
      </c>
      <c r="EJ7" s="36">
        <v>0.64</v>
      </c>
      <c r="EK7" s="36">
        <v>0.56000000000000005</v>
      </c>
      <c r="EL7" s="36">
        <v>0.65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cp:lastModifiedBy> </cp:lastModifiedBy>
  <dcterms:created xsi:type="dcterms:W3CDTF">2017-02-01T08:37:23Z</dcterms:created>
  <dcterms:modified xsi:type="dcterms:W3CDTF">2017-02-15T04:09:11Z</dcterms:modified>
  <cp:category/>
</cp:coreProperties>
</file>