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61_東部水道企業団　※\"/>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R6" i="5"/>
  <c r="Q6" i="5"/>
  <c r="P6" i="5"/>
  <c r="Z10" i="4" s="1"/>
  <c r="O6" i="5"/>
  <c r="N6" i="5"/>
  <c r="M6" i="5"/>
  <c r="L6" i="5"/>
  <c r="Z8" i="4" s="1"/>
  <c r="K6" i="5"/>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R10" i="4"/>
  <c r="J10" i="4"/>
  <c r="B10" i="4"/>
  <c r="AY8" i="4"/>
  <c r="AQ8" i="4"/>
  <c r="AI8" i="4"/>
  <c r="R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<sst xmlns="http://schemas.openxmlformats.org/spreadsheetml/2006/main" count="217" uniqueCount="107">
  <si>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</si>
  <si>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</si>
  <si>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</si>
  <si>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</si>
  <si>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</si>
  <si>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</si>
  <si>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</si>
  <si>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</si>
  <si>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</si>
  <si>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</si>
  <si>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</si>
  <si>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</si>
  <si>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</si>
  <si>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</si>
  <si>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</si>
  <si>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</si>
  <si>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</si>
  <si>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</si>
  <si>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</si>
  <si>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</si>
  <si>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</si>
  <si>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</si>
  <si>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</si>
  <si>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</si>
  <si>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</si>
  <si>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</si>
  <si>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</si>
  <si>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</si>
  <si>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</si>
  <si>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</si>
  <si>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</si>
  <si>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</si>
  <si>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</si>
  <si>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</si>
  <si>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</si>
  <si>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</si>
  <si>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</si>
  <si>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</si>
  <si>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</si>
  <si>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</si>
  <si>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</si>
  <si>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</si>
  <si>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</si>
  <si>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</si>
  <si>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</si>
  <si>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</si>
  <si>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</si>
  <si>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</si>
  <si>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</si>
  <si>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</si>
  <si>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</si>
  <si>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</si>
  <si>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</si>
  <si>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</si>
  <si>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</si>
  <si>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</si>
  <si>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</si>
  <si>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</si>
  <si>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</si>
  <si>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</si>
  <si>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</si>
  <si>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</si>
  <si>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</si>
  <si>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</si>
  <si>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</si>
  <si>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</si>
  <si>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</si>
  <si>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</si>
  <si>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</si>
  <si>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</si>
  <si>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</si>
  <si>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</si>
  <si>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</si>
  <si>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</si>
  <si>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</si>
  <si>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</si>
  <si>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</si>
  <si>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</si>
  <si>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</si>
  <si>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</si>
  <si>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</si>
  <si>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</si>
  <si>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</si>
  <si>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</si>
  <si>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</si>
  <si>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</si>
  <si>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</si>
  <si>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</si>
  <si>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</si>
  <si>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</si>
  <si>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</si>
  <si>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</si>
  <si>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</si>
  <si>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館林市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</si>
  <si>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</si>
  <si>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</si>
  <si>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</si>
  <si>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</si>
  <si>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</si>
  <si>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</si>
  <si>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</si>
  <si>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</si>
  <si>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</si>
  <si>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</si>
  <si>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水道施設の老朽化が進んでいるが、更新計画に基づき、国の交付金等を活用しながら浄水施設の更新工事や老朽管の耐震化工事等を実施した。
　①有形固定資産減価償却率の平成27年度当該値は、施設更新を進めているため平成25年度当該値から年々微減し、平均値を僅かだが下回っている。
　③管路更新率の平成27年度当該値は平成26年度当該値の2倍で、②管路経年化率は平均値を僅かだが下回り、老朽管の更新が徐々に進んでいる。今後も、企業団の事業計画に基づき、水道施設の更新工事を実施する予定である。
</t>
    <rPh sb="1" eb="3">
      <t>スイドウ</t>
    </rPh>
    <rPh sb="3" eb="5">
      <t>シセツ</t>
    </rPh>
    <rPh sb="6" eb="9">
      <t>ロウキュウカ</t>
    </rPh>
    <rPh sb="10" eb="11">
      <t>スス</t>
    </rPh>
    <rPh sb="17" eb="19">
      <t>コウシン</t>
    </rPh>
    <rPh sb="19" eb="21">
      <t>ケイカク</t>
    </rPh>
    <rPh sb="22" eb="23">
      <t>モト</t>
    </rPh>
    <rPh sb="26" eb="27">
      <t>クニ</t>
    </rPh>
    <rPh sb="28" eb="31">
      <t>コウフキン</t>
    </rPh>
    <rPh sb="31" eb="32">
      <t>ナド</t>
    </rPh>
    <rPh sb="33" eb="35">
      <t>カツヨウ</t>
    </rPh>
    <rPh sb="39" eb="41">
      <t>ジョウスイ</t>
    </rPh>
    <rPh sb="41" eb="43">
      <t>シセツ</t>
    </rPh>
    <rPh sb="44" eb="46">
      <t>コウシン</t>
    </rPh>
    <rPh sb="46" eb="48">
      <t>コウジ</t>
    </rPh>
    <rPh sb="49" eb="51">
      <t>ロウキュウ</t>
    </rPh>
    <rPh sb="51" eb="52">
      <t>カン</t>
    </rPh>
    <rPh sb="53" eb="55">
      <t>タイシン</t>
    </rPh>
    <rPh sb="55" eb="56">
      <t>カ</t>
    </rPh>
    <rPh sb="56" eb="58">
      <t>コウジ</t>
    </rPh>
    <rPh sb="58" eb="59">
      <t>ナド</t>
    </rPh>
    <rPh sb="60" eb="62">
      <t>ジッシ</t>
    </rPh>
    <rPh sb="68" eb="70">
      <t>ユウケイ</t>
    </rPh>
    <rPh sb="70" eb="72">
      <t>コテイ</t>
    </rPh>
    <rPh sb="72" eb="74">
      <t>シサン</t>
    </rPh>
    <rPh sb="74" eb="76">
      <t>ゲンカ</t>
    </rPh>
    <rPh sb="76" eb="78">
      <t>ショウキャク</t>
    </rPh>
    <rPh sb="78" eb="79">
      <t>リツ</t>
    </rPh>
    <rPh sb="80" eb="82">
      <t>ヘイセイ</t>
    </rPh>
    <rPh sb="84" eb="86">
      <t>ネンド</t>
    </rPh>
    <rPh sb="86" eb="88">
      <t>トウガイ</t>
    </rPh>
    <rPh sb="88" eb="89">
      <t>チ</t>
    </rPh>
    <rPh sb="91" eb="95">
      <t>シセツコウシン</t>
    </rPh>
    <rPh sb="96" eb="97">
      <t>スス</t>
    </rPh>
    <rPh sb="103" eb="105">
      <t>ヘイセイ</t>
    </rPh>
    <rPh sb="107" eb="109">
      <t>ネンド</t>
    </rPh>
    <rPh sb="109" eb="111">
      <t>トウガイ</t>
    </rPh>
    <rPh sb="111" eb="112">
      <t>チ</t>
    </rPh>
    <rPh sb="114" eb="116">
      <t>ネンネン</t>
    </rPh>
    <rPh sb="116" eb="118">
      <t>ビゲン</t>
    </rPh>
    <rPh sb="120" eb="123">
      <t>ヘイキンチ</t>
    </rPh>
    <rPh sb="124" eb="125">
      <t>ワズ</t>
    </rPh>
    <rPh sb="128" eb="130">
      <t>シタマワ</t>
    </rPh>
    <rPh sb="138" eb="140">
      <t>カンロ</t>
    </rPh>
    <rPh sb="140" eb="142">
      <t>コウシン</t>
    </rPh>
    <rPh sb="142" eb="143">
      <t>リツ</t>
    </rPh>
    <rPh sb="144" eb="146">
      <t>ヘイセイ</t>
    </rPh>
    <rPh sb="148" eb="150">
      <t>ネンド</t>
    </rPh>
    <rPh sb="150" eb="152">
      <t>トウガイ</t>
    </rPh>
    <rPh sb="152" eb="153">
      <t>チ</t>
    </rPh>
    <rPh sb="154" eb="156">
      <t>ヘイセイ</t>
    </rPh>
    <rPh sb="158" eb="160">
      <t>ネンド</t>
    </rPh>
    <rPh sb="165" eb="166">
      <t>バイ</t>
    </rPh>
    <rPh sb="169" eb="171">
      <t>カンロ</t>
    </rPh>
    <rPh sb="171" eb="174">
      <t>ケイネンカ</t>
    </rPh>
    <rPh sb="174" eb="175">
      <t>リツ</t>
    </rPh>
    <rPh sb="176" eb="179">
      <t>ヘイキンチ</t>
    </rPh>
    <rPh sb="180" eb="181">
      <t>ワズ</t>
    </rPh>
    <rPh sb="184" eb="185">
      <t>シタ</t>
    </rPh>
    <rPh sb="185" eb="186">
      <t>マワ</t>
    </rPh>
    <rPh sb="188" eb="190">
      <t>ロウキュウ</t>
    </rPh>
    <rPh sb="190" eb="191">
      <t>カン</t>
    </rPh>
    <rPh sb="192" eb="194">
      <t>コウシン</t>
    </rPh>
    <rPh sb="195" eb="197">
      <t>ジョジョ</t>
    </rPh>
    <rPh sb="198" eb="199">
      <t>スス</t>
    </rPh>
    <rPh sb="204" eb="206">
      <t>コンゴ</t>
    </rPh>
    <rPh sb="208" eb="210">
      <t>キギョウ</t>
    </rPh>
    <rPh sb="210" eb="211">
      <t>ダン</t>
    </rPh>
    <rPh sb="212" eb="214">
      <t>ジギョウ</t>
    </rPh>
    <rPh sb="214" eb="216">
      <t>ケイカク</t>
    </rPh>
    <rPh sb="221" eb="223">
      <t>スイドウ</t>
    </rPh>
    <rPh sb="223" eb="225">
      <t>シセツ</t>
    </rPh>
    <rPh sb="226" eb="228">
      <t>コウシン</t>
    </rPh>
    <rPh sb="228" eb="230">
      <t>コウジ</t>
    </rPh>
    <rPh sb="231" eb="233">
      <t>ジッシ</t>
    </rPh>
    <rPh sb="235" eb="237">
      <t>ヨテイ</t>
    </rPh>
    <phoneticPr fontId="4"/>
  </si>
  <si>
    <t>　経常利益は黒字で、①経常収支比率も100％を超えており継続して健全経営である。経常収支比率については、平成26年度に一時的に増加した固定資産除却費が例年並みになり、経常費用が減額したため、平成27年度当該値は平均値とほぼ同値となった。
　③流動比率の減少は建設改良費の増額による流動資産（現金）の減少によるものであるが、今後は国庫補助金や企業債をうまく活用し、財源の確保に努めたい。
　⑤料金回収率の平成27年度当該値が増加し平均値を上回ったのは、⑥給水原価の平成27年度当該値が固定資産除却費の減少のために、平成25年度並みに戻ったためである。有収水量が年々減少していく中、今後更に経費や維持管理費を削減し、給水原価を抑える必要がある。
　⑦施設利用率の平成27年度当該値の増加は、施設の統廃合による配水能力の減少によるものである。⑧有収率は平均値を超えており、平成26年度当該値とほぼ同値で、平成26年度に比較して給配水管の漏水量が微増で、無効水量の増加率が抑えらたことによるもの思われる。今後も継続して、漏水調査による修繕や老朽管の更新を進め、漏水量の増加の抑制に努めていく。
　全体的には類似団体平均値とほぼ同値で経営も健全であるが、老朽施設の更新や再構築の費用確保のため、更に経営の効率化が必要である。</t>
    <rPh sb="1" eb="3">
      <t>ケイジョウ</t>
    </rPh>
    <rPh sb="3" eb="5">
      <t>リエキ</t>
    </rPh>
    <rPh sb="6" eb="8">
      <t>クロジ</t>
    </rPh>
    <rPh sb="23" eb="24">
      <t>コ</t>
    </rPh>
    <rPh sb="28" eb="30">
      <t>ケイゾク</t>
    </rPh>
    <rPh sb="32" eb="34">
      <t>ケンゼン</t>
    </rPh>
    <rPh sb="34" eb="36">
      <t>ケイエイ</t>
    </rPh>
    <rPh sb="40" eb="42">
      <t>ケイジョウ</t>
    </rPh>
    <rPh sb="42" eb="44">
      <t>シュウシ</t>
    </rPh>
    <rPh sb="44" eb="46">
      <t>ヒリツ</t>
    </rPh>
    <rPh sb="52" eb="54">
      <t>ヘイセイ</t>
    </rPh>
    <rPh sb="56" eb="58">
      <t>ネンド</t>
    </rPh>
    <rPh sb="59" eb="62">
      <t>イチジテキ</t>
    </rPh>
    <rPh sb="63" eb="65">
      <t>ゾウカ</t>
    </rPh>
    <rPh sb="67" eb="69">
      <t>コテイ</t>
    </rPh>
    <rPh sb="69" eb="71">
      <t>シサン</t>
    </rPh>
    <rPh sb="71" eb="73">
      <t>ジョキャク</t>
    </rPh>
    <rPh sb="73" eb="74">
      <t>ヒ</t>
    </rPh>
    <rPh sb="75" eb="77">
      <t>レイネン</t>
    </rPh>
    <rPh sb="77" eb="78">
      <t>ナ</t>
    </rPh>
    <rPh sb="88" eb="90">
      <t>ゲンガク</t>
    </rPh>
    <rPh sb="95" eb="97">
      <t>ヘイセイ</t>
    </rPh>
    <rPh sb="99" eb="101">
      <t>ネンド</t>
    </rPh>
    <rPh sb="101" eb="102">
      <t>トウ</t>
    </rPh>
    <rPh sb="105" eb="108">
      <t>ヘイキンチ</t>
    </rPh>
    <rPh sb="111" eb="113">
      <t>ドウチ</t>
    </rPh>
    <rPh sb="121" eb="123">
      <t>リュウドウ</t>
    </rPh>
    <rPh sb="123" eb="125">
      <t>ヒリツ</t>
    </rPh>
    <rPh sb="126" eb="128">
      <t>ゲンショウ</t>
    </rPh>
    <rPh sb="129" eb="131">
      <t>ケンセツ</t>
    </rPh>
    <rPh sb="131" eb="133">
      <t>カイリョウ</t>
    </rPh>
    <rPh sb="133" eb="134">
      <t>ヒ</t>
    </rPh>
    <rPh sb="135" eb="137">
      <t>ゾウガク</t>
    </rPh>
    <rPh sb="140" eb="142">
      <t>リュウドウ</t>
    </rPh>
    <rPh sb="142" eb="144">
      <t>シサン</t>
    </rPh>
    <rPh sb="149" eb="151">
      <t>ゲンショウ</t>
    </rPh>
    <rPh sb="161" eb="163">
      <t>コンゴ</t>
    </rPh>
    <rPh sb="164" eb="166">
      <t>コッコ</t>
    </rPh>
    <rPh sb="166" eb="169">
      <t>ホジョキン</t>
    </rPh>
    <rPh sb="170" eb="172">
      <t>キギョウ</t>
    </rPh>
    <rPh sb="172" eb="173">
      <t>サイ</t>
    </rPh>
    <rPh sb="177" eb="179">
      <t>カツヨウ</t>
    </rPh>
    <rPh sb="181" eb="183">
      <t>ザイゲン</t>
    </rPh>
    <rPh sb="184" eb="186">
      <t>カクホ</t>
    </rPh>
    <rPh sb="187" eb="188">
      <t>ツト</t>
    </rPh>
    <rPh sb="201" eb="203">
      <t>ヘイセイ</t>
    </rPh>
    <rPh sb="205" eb="206">
      <t>ネン</t>
    </rPh>
    <rPh sb="206" eb="207">
      <t>ド</t>
    </rPh>
    <rPh sb="207" eb="209">
      <t>トウガイ</t>
    </rPh>
    <rPh sb="209" eb="210">
      <t>チ</t>
    </rPh>
    <rPh sb="211" eb="213">
      <t>ゾウカ</t>
    </rPh>
    <rPh sb="214" eb="217">
      <t>ヘイキンチ</t>
    </rPh>
    <rPh sb="231" eb="233">
      <t>ヘイセイ</t>
    </rPh>
    <rPh sb="235" eb="236">
      <t>ネン</t>
    </rPh>
    <rPh sb="236" eb="237">
      <t>ド</t>
    </rPh>
    <rPh sb="237" eb="239">
      <t>トウガイ</t>
    </rPh>
    <rPh sb="239" eb="240">
      <t>チ</t>
    </rPh>
    <rPh sb="241" eb="245">
      <t>コテイシサン</t>
    </rPh>
    <rPh sb="245" eb="247">
      <t>ジョキャク</t>
    </rPh>
    <rPh sb="247" eb="248">
      <t>ヒ</t>
    </rPh>
    <rPh sb="249" eb="251">
      <t>ゲンショウ</t>
    </rPh>
    <rPh sb="256" eb="258">
      <t>ヘイセイ</t>
    </rPh>
    <rPh sb="260" eb="262">
      <t>ネンド</t>
    </rPh>
    <rPh sb="262" eb="263">
      <t>ナ</t>
    </rPh>
    <rPh sb="265" eb="266">
      <t>モド</t>
    </rPh>
    <rPh sb="274" eb="275">
      <t>ユウ</t>
    </rPh>
    <rPh sb="275" eb="276">
      <t>シュウ</t>
    </rPh>
    <rPh sb="276" eb="278">
      <t>スイリョウ</t>
    </rPh>
    <rPh sb="279" eb="281">
      <t>ネンネン</t>
    </rPh>
    <rPh sb="281" eb="283">
      <t>ゲンショウ</t>
    </rPh>
    <rPh sb="287" eb="288">
      <t>ナカ</t>
    </rPh>
    <rPh sb="289" eb="291">
      <t>コンゴ</t>
    </rPh>
    <rPh sb="291" eb="292">
      <t>サラ</t>
    </rPh>
    <rPh sb="293" eb="295">
      <t>ケイヒ</t>
    </rPh>
    <rPh sb="296" eb="298">
      <t>イジ</t>
    </rPh>
    <rPh sb="298" eb="301">
      <t>カンリヒ</t>
    </rPh>
    <rPh sb="302" eb="304">
      <t>サクゲン</t>
    </rPh>
    <rPh sb="306" eb="308">
      <t>キュウスイ</t>
    </rPh>
    <rPh sb="308" eb="310">
      <t>ゲンカ</t>
    </rPh>
    <rPh sb="311" eb="312">
      <t>オサ</t>
    </rPh>
    <rPh sb="314" eb="316">
      <t>ヒツヨウ</t>
    </rPh>
    <rPh sb="323" eb="325">
      <t>シセツ</t>
    </rPh>
    <rPh sb="325" eb="328">
      <t>リヨウリツ</t>
    </rPh>
    <rPh sb="329" eb="331">
      <t>ヘイセイ</t>
    </rPh>
    <rPh sb="333" eb="335">
      <t>ネンド</t>
    </rPh>
    <rPh sb="339" eb="341">
      <t>ゾウカ</t>
    </rPh>
    <rPh sb="343" eb="345">
      <t>シセツ</t>
    </rPh>
    <rPh sb="346" eb="349">
      <t>トウハイゴウ</t>
    </rPh>
    <rPh sb="352" eb="354">
      <t>ハイスイ</t>
    </rPh>
    <rPh sb="354" eb="356">
      <t>ノウリョク</t>
    </rPh>
    <rPh sb="357" eb="359">
      <t>ゲンショウ</t>
    </rPh>
    <rPh sb="383" eb="385">
      <t>ヘイセイ</t>
    </rPh>
    <rPh sb="387" eb="389">
      <t>ネンド</t>
    </rPh>
    <rPh sb="389" eb="391">
      <t>トウガイ</t>
    </rPh>
    <rPh sb="391" eb="392">
      <t>チ</t>
    </rPh>
    <rPh sb="395" eb="397">
      <t>ドウチ</t>
    </rPh>
    <rPh sb="399" eb="401">
      <t>ヘイセイ</t>
    </rPh>
    <rPh sb="403" eb="405">
      <t>ネンド</t>
    </rPh>
    <rPh sb="406" eb="408">
      <t>ヒカク</t>
    </rPh>
    <rPh sb="410" eb="411">
      <t>キュウ</t>
    </rPh>
    <rPh sb="411" eb="413">
      <t>ハイスイ</t>
    </rPh>
    <rPh sb="413" eb="414">
      <t>カン</t>
    </rPh>
    <rPh sb="415" eb="417">
      <t>ロウスイ</t>
    </rPh>
    <rPh sb="417" eb="418">
      <t>リョウ</t>
    </rPh>
    <rPh sb="419" eb="421">
      <t>ビゾウ</t>
    </rPh>
    <rPh sb="423" eb="425">
      <t>ムコウ</t>
    </rPh>
    <rPh sb="425" eb="427">
      <t>スイリョウ</t>
    </rPh>
    <rPh sb="428" eb="430">
      <t>ゾウカ</t>
    </rPh>
    <rPh sb="430" eb="431">
      <t>リツ</t>
    </rPh>
    <rPh sb="432" eb="433">
      <t>オサ</t>
    </rPh>
    <rPh sb="443" eb="444">
      <t>オモ</t>
    </rPh>
    <rPh sb="451" eb="453">
      <t>ケイゾク</t>
    </rPh>
    <rPh sb="456" eb="458">
      <t>ロウスイ</t>
    </rPh>
    <rPh sb="458" eb="460">
      <t>チョウサ</t>
    </rPh>
    <rPh sb="463" eb="465">
      <t>シュウゼン</t>
    </rPh>
    <rPh sb="468" eb="469">
      <t>カン</t>
    </rPh>
    <rPh sb="470" eb="472">
      <t>コウシン</t>
    </rPh>
    <rPh sb="473" eb="474">
      <t>スス</t>
    </rPh>
    <rPh sb="476" eb="478">
      <t>ロウスイ</t>
    </rPh>
    <rPh sb="480" eb="482">
      <t>ゾウカ</t>
    </rPh>
    <rPh sb="483" eb="485">
      <t>ヨクセイ</t>
    </rPh>
    <rPh sb="486" eb="487">
      <t>ツト</t>
    </rPh>
    <rPh sb="530" eb="533">
      <t>サイコウチク</t>
    </rPh>
    <rPh sb="534" eb="536">
      <t>ヒヨウ</t>
    </rPh>
    <rPh sb="536" eb="538">
      <t>カクホ</t>
    </rPh>
    <phoneticPr fontId="4"/>
  </si>
  <si>
    <t xml:space="preserve">　近年、給水人口や水需要の減少のため、給水収益の減少が続き、経常利益の確保が難しくなっている。また、安全かつ安定した水道水を供給するため、老朽化した水道施設や管路を更新や耐震化するための資本的財源確保も課題となっている。
　今後も、適正な財政計画のもと健全な事業経営を図るため、更に経営の効率化が必要となっている。
 平成28年4月からは、太田市、館林市、みどり市、板倉町、明和町、千代田町、大泉町及び邑楽町の3市5町で上水道事業を統合し、群馬東部水道企業団として業務を開始した。
 これにより、広域化による国の交付金を活用した施設整備や、水道施設の再構築による統廃合を行い、効率的な事業運営及び運営基盤の強化を推進していく。
</t>
    <rPh sb="1" eb="3">
      <t>キンネン</t>
    </rPh>
    <rPh sb="4" eb="6">
      <t>キュウスイ</t>
    </rPh>
    <rPh sb="6" eb="8">
      <t>ジンコウ</t>
    </rPh>
    <rPh sb="9" eb="10">
      <t>ミズ</t>
    </rPh>
    <rPh sb="10" eb="12">
      <t>ジュヨウ</t>
    </rPh>
    <rPh sb="13" eb="15">
      <t>ゲンショウ</t>
    </rPh>
    <rPh sb="19" eb="21">
      <t>キュウスイ</t>
    </rPh>
    <rPh sb="21" eb="23">
      <t>シュウエキ</t>
    </rPh>
    <rPh sb="24" eb="26">
      <t>ゲンショウ</t>
    </rPh>
    <rPh sb="27" eb="28">
      <t>ツヅ</t>
    </rPh>
    <rPh sb="30" eb="32">
      <t>ケイジョウ</t>
    </rPh>
    <rPh sb="32" eb="34">
      <t>リエキ</t>
    </rPh>
    <rPh sb="35" eb="37">
      <t>カクホ</t>
    </rPh>
    <rPh sb="38" eb="39">
      <t>ムズカ</t>
    </rPh>
    <rPh sb="69" eb="71">
      <t>ロウキュウ</t>
    </rPh>
    <rPh sb="71" eb="72">
      <t>カ</t>
    </rPh>
    <rPh sb="74" eb="76">
      <t>スイドウ</t>
    </rPh>
    <rPh sb="76" eb="78">
      <t>シセツ</t>
    </rPh>
    <rPh sb="79" eb="81">
      <t>カンロ</t>
    </rPh>
    <rPh sb="82" eb="84">
      <t>コウシン</t>
    </rPh>
    <rPh sb="85" eb="88">
      <t>タイシンカ</t>
    </rPh>
    <rPh sb="93" eb="96">
      <t>シホンテキ</t>
    </rPh>
    <rPh sb="96" eb="98">
      <t>ザイゲン</t>
    </rPh>
    <rPh sb="98" eb="100">
      <t>カクホ</t>
    </rPh>
    <rPh sb="101" eb="103">
      <t>カダイ</t>
    </rPh>
    <rPh sb="112" eb="114">
      <t>コンゴ</t>
    </rPh>
    <rPh sb="116" eb="118">
      <t>テキセイ</t>
    </rPh>
    <rPh sb="119" eb="121">
      <t>ザイセイ</t>
    </rPh>
    <rPh sb="121" eb="123">
      <t>ケイカク</t>
    </rPh>
    <rPh sb="139" eb="140">
      <t>サラ</t>
    </rPh>
    <rPh sb="141" eb="143">
      <t>ケイエイ</t>
    </rPh>
    <rPh sb="144" eb="147">
      <t>コウリツカ</t>
    </rPh>
    <rPh sb="148" eb="15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</si>
</sst>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0.79</c:v>
                </c:pt>
                <c:pt idx="1">
                  <c:v>0.37</c:v>
                </c:pt>
                <c:pt idx="2">
                  <c:v>0.55000000000000004</c:v>
                </c:pt>
                <c:pt idx="3">
                  <c:v>0.23</c:v>
                </c:pt>
                <c:pt idx="4">
                  <c:v>0.51</c:v>
                </c:pt>
              </c:numCache>
            </c:numRef>
          </c:val>
        </c:ser>
        <c:dLbls>
          <c:showLegendKey val="0"/>
          <c:showVal val="0"/>
          <c:showCatName val="0"/>
          <c:showSerName val="0"/>
          <c:showPercent val="0"/>
          <c:showBubbleSize val="0"/>
        </c:dLbls>
        <c:gapWidth val="150"/>
        <c:axId val="139988496"/>
        <c:axId val="140291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139988496"/>
        <c:axId val="140291816"/>
      </c:lineChart>
      <c:dateAx>
        <c:axId val="139988496"/>
        <c:scaling>
          <c:orientation val="minMax"/>
        </c:scaling>
        <c:delete val="1"/>
        <c:axPos val="b"/>
        <c:numFmt formatCode="ge" sourceLinked="1"/>
        <c:majorTickMark val="none"/>
        <c:minorTickMark val="none"/>
        <c:tickLblPos val="none"/>
        <c:crossAx val="140291816"/>
        <c:crosses val="autoZero"/>
        <c:auto val="1"/>
        <c:lblOffset val="100"/>
        <c:baseTimeUnit val="years"/>
      </c:dateAx>
      <c:valAx>
        <c:axId val="140291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98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69.77</c:v>
                </c:pt>
                <c:pt idx="1">
                  <c:v>68.86</c:v>
                </c:pt>
                <c:pt idx="2">
                  <c:v>68.540000000000006</c:v>
                </c:pt>
                <c:pt idx="3">
                  <c:v>67.790000000000006</c:v>
                </c:pt>
                <c:pt idx="4">
                  <c:v>73.150000000000006</c:v>
                </c:pt>
              </c:numCache>
            </c:numRef>
          </c:val>
        </c:ser>
        <c:dLbls>
          <c:showLegendKey val="0"/>
          <c:showVal val="0"/>
          <c:showCatName val="0"/>
          <c:showSerName val="0"/>
          <c:showPercent val="0"/>
          <c:showBubbleSize val="0"/>
        </c:dLbls>
        <c:gapWidth val="150"/>
        <c:axId val="235209976"/>
        <c:axId val="23521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235209976"/>
        <c:axId val="235210368"/>
      </c:lineChart>
      <c:dateAx>
        <c:axId val="235209976"/>
        <c:scaling>
          <c:orientation val="minMax"/>
        </c:scaling>
        <c:delete val="1"/>
        <c:axPos val="b"/>
        <c:numFmt formatCode="ge" sourceLinked="1"/>
        <c:majorTickMark val="none"/>
        <c:minorTickMark val="none"/>
        <c:tickLblPos val="none"/>
        <c:crossAx val="235210368"/>
        <c:crosses val="autoZero"/>
        <c:auto val="1"/>
        <c:lblOffset val="100"/>
        <c:baseTimeUnit val="years"/>
      </c:dateAx>
      <c:valAx>
        <c:axId val="23521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20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92.46</c:v>
                </c:pt>
                <c:pt idx="1">
                  <c:v>92.61</c:v>
                </c:pt>
                <c:pt idx="2">
                  <c:v>91.79</c:v>
                </c:pt>
                <c:pt idx="3">
                  <c:v>90.99</c:v>
                </c:pt>
                <c:pt idx="4">
                  <c:v>90.91</c:v>
                </c:pt>
              </c:numCache>
            </c:numRef>
          </c:val>
        </c:ser>
        <c:dLbls>
          <c:showLegendKey val="0"/>
          <c:showVal val="0"/>
          <c:showCatName val="0"/>
          <c:showSerName val="0"/>
          <c:showPercent val="0"/>
          <c:showBubbleSize val="0"/>
        </c:dLbls>
        <c:gapWidth val="150"/>
        <c:axId val="235211544"/>
        <c:axId val="23521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235211544"/>
        <c:axId val="235211936"/>
      </c:lineChart>
      <c:dateAx>
        <c:axId val="235211544"/>
        <c:scaling>
          <c:orientation val="minMax"/>
        </c:scaling>
        <c:delete val="1"/>
        <c:axPos val="b"/>
        <c:numFmt formatCode="ge" sourceLinked="1"/>
        <c:majorTickMark val="none"/>
        <c:minorTickMark val="none"/>
        <c:tickLblPos val="none"/>
        <c:crossAx val="235211936"/>
        <c:crosses val="autoZero"/>
        <c:auto val="1"/>
        <c:lblOffset val="100"/>
        <c:baseTimeUnit val="years"/>
      </c:dateAx>
      <c:valAx>
        <c:axId val="23521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211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113.58</c:v>
                </c:pt>
                <c:pt idx="1">
                  <c:v>113.39</c:v>
                </c:pt>
                <c:pt idx="2">
                  <c:v>111.51</c:v>
                </c:pt>
                <c:pt idx="3">
                  <c:v>108.42</c:v>
                </c:pt>
                <c:pt idx="4">
                  <c:v>112.32</c:v>
                </c:pt>
              </c:numCache>
            </c:numRef>
          </c:val>
        </c:ser>
        <c:dLbls>
          <c:showLegendKey val="0"/>
          <c:showVal val="0"/>
          <c:showCatName val="0"/>
          <c:showSerName val="0"/>
          <c:showPercent val="0"/>
          <c:showBubbleSize val="0"/>
        </c:dLbls>
        <c:gapWidth val="150"/>
        <c:axId val="140623752"/>
        <c:axId val="139867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140623752"/>
        <c:axId val="139867496"/>
      </c:lineChart>
      <c:dateAx>
        <c:axId val="140623752"/>
        <c:scaling>
          <c:orientation val="minMax"/>
        </c:scaling>
        <c:delete val="1"/>
        <c:axPos val="b"/>
        <c:numFmt formatCode="ge" sourceLinked="1"/>
        <c:majorTickMark val="none"/>
        <c:minorTickMark val="none"/>
        <c:tickLblPos val="none"/>
        <c:crossAx val="139867496"/>
        <c:crosses val="autoZero"/>
        <c:auto val="1"/>
        <c:lblOffset val="100"/>
        <c:baseTimeUnit val="years"/>
      </c:dateAx>
      <c:valAx>
        <c:axId val="139867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0623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43.72</c:v>
                </c:pt>
                <c:pt idx="1">
                  <c:v>44.88</c:v>
                </c:pt>
                <c:pt idx="2">
                  <c:v>46.14</c:v>
                </c:pt>
                <c:pt idx="3">
                  <c:v>45.74</c:v>
                </c:pt>
                <c:pt idx="4">
                  <c:v>45.55</c:v>
                </c:pt>
              </c:numCache>
            </c:numRef>
          </c:val>
        </c:ser>
        <c:dLbls>
          <c:showLegendKey val="0"/>
          <c:showVal val="0"/>
          <c:showCatName val="0"/>
          <c:showSerName val="0"/>
          <c:showPercent val="0"/>
          <c:showBubbleSize val="0"/>
        </c:dLbls>
        <c:gapWidth val="150"/>
        <c:axId val="139712848"/>
        <c:axId val="14010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139712848"/>
        <c:axId val="140108800"/>
      </c:lineChart>
      <c:dateAx>
        <c:axId val="139712848"/>
        <c:scaling>
          <c:orientation val="minMax"/>
        </c:scaling>
        <c:delete val="1"/>
        <c:axPos val="b"/>
        <c:numFmt formatCode="ge" sourceLinked="1"/>
        <c:majorTickMark val="none"/>
        <c:minorTickMark val="none"/>
        <c:tickLblPos val="none"/>
        <c:crossAx val="140108800"/>
        <c:crosses val="autoZero"/>
        <c:auto val="1"/>
        <c:lblOffset val="100"/>
        <c:baseTimeUnit val="years"/>
      </c:dateAx>
      <c:valAx>
        <c:axId val="14010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71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6.9</c:v>
                </c:pt>
                <c:pt idx="1">
                  <c:v>7.87</c:v>
                </c:pt>
                <c:pt idx="2">
                  <c:v>8.68</c:v>
                </c:pt>
                <c:pt idx="3">
                  <c:v>9.34</c:v>
                </c:pt>
                <c:pt idx="4">
                  <c:v>9.9700000000000006</c:v>
                </c:pt>
              </c:numCache>
            </c:numRef>
          </c:val>
        </c:ser>
        <c:dLbls>
          <c:showLegendKey val="0"/>
          <c:showVal val="0"/>
          <c:showCatName val="0"/>
          <c:showSerName val="0"/>
          <c:showPercent val="0"/>
          <c:showBubbleSize val="0"/>
        </c:dLbls>
        <c:gapWidth val="150"/>
        <c:axId val="139477464"/>
        <c:axId val="139587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139477464"/>
        <c:axId val="139587816"/>
      </c:lineChart>
      <c:dateAx>
        <c:axId val="139477464"/>
        <c:scaling>
          <c:orientation val="minMax"/>
        </c:scaling>
        <c:delete val="1"/>
        <c:axPos val="b"/>
        <c:numFmt formatCode="ge" sourceLinked="1"/>
        <c:majorTickMark val="none"/>
        <c:minorTickMark val="none"/>
        <c:tickLblPos val="none"/>
        <c:crossAx val="139587816"/>
        <c:crosses val="autoZero"/>
        <c:auto val="1"/>
        <c:lblOffset val="100"/>
        <c:baseTimeUnit val="years"/>
      </c:dateAx>
      <c:valAx>
        <c:axId val="139587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477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2930632"/>
        <c:axId val="14293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142930632"/>
        <c:axId val="142931024"/>
      </c:lineChart>
      <c:dateAx>
        <c:axId val="142930632"/>
        <c:scaling>
          <c:orientation val="minMax"/>
        </c:scaling>
        <c:delete val="1"/>
        <c:axPos val="b"/>
        <c:numFmt formatCode="ge" sourceLinked="1"/>
        <c:majorTickMark val="none"/>
        <c:minorTickMark val="none"/>
        <c:tickLblPos val="none"/>
        <c:crossAx val="142931024"/>
        <c:crosses val="autoZero"/>
        <c:auto val="1"/>
        <c:lblOffset val="100"/>
        <c:baseTimeUnit val="years"/>
      </c:dateAx>
      <c:valAx>
        <c:axId val="142931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2930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923.9</c:v>
                </c:pt>
                <c:pt idx="1">
                  <c:v>990.58</c:v>
                </c:pt>
                <c:pt idx="2">
                  <c:v>1058.81</c:v>
                </c:pt>
                <c:pt idx="3">
                  <c:v>290.73</c:v>
                </c:pt>
                <c:pt idx="4">
                  <c:v>248.95</c:v>
                </c:pt>
              </c:numCache>
            </c:numRef>
          </c:val>
        </c:ser>
        <c:dLbls>
          <c:showLegendKey val="0"/>
          <c:showVal val="0"/>
          <c:showCatName val="0"/>
          <c:showSerName val="0"/>
          <c:showPercent val="0"/>
          <c:showBubbleSize val="0"/>
        </c:dLbls>
        <c:gapWidth val="150"/>
        <c:axId val="235634312"/>
        <c:axId val="23563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235634312"/>
        <c:axId val="235634704"/>
      </c:lineChart>
      <c:dateAx>
        <c:axId val="235634312"/>
        <c:scaling>
          <c:orientation val="minMax"/>
        </c:scaling>
        <c:delete val="1"/>
        <c:axPos val="b"/>
        <c:numFmt formatCode="ge" sourceLinked="1"/>
        <c:majorTickMark val="none"/>
        <c:minorTickMark val="none"/>
        <c:tickLblPos val="none"/>
        <c:crossAx val="235634704"/>
        <c:crosses val="autoZero"/>
        <c:auto val="1"/>
        <c:lblOffset val="100"/>
        <c:baseTimeUnit val="years"/>
      </c:dateAx>
      <c:valAx>
        <c:axId val="235634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5634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322.2</c:v>
                </c:pt>
                <c:pt idx="1">
                  <c:v>321.16000000000003</c:v>
                </c:pt>
                <c:pt idx="2">
                  <c:v>315.12</c:v>
                </c:pt>
                <c:pt idx="3">
                  <c:v>310.29000000000002</c:v>
                </c:pt>
                <c:pt idx="4">
                  <c:v>305.55</c:v>
                </c:pt>
              </c:numCache>
            </c:numRef>
          </c:val>
        </c:ser>
        <c:dLbls>
          <c:showLegendKey val="0"/>
          <c:showVal val="0"/>
          <c:showCatName val="0"/>
          <c:showSerName val="0"/>
          <c:showPercent val="0"/>
          <c:showBubbleSize val="0"/>
        </c:dLbls>
        <c:gapWidth val="150"/>
        <c:axId val="235635880"/>
        <c:axId val="23563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235635880"/>
        <c:axId val="235636272"/>
      </c:lineChart>
      <c:dateAx>
        <c:axId val="235635880"/>
        <c:scaling>
          <c:orientation val="minMax"/>
        </c:scaling>
        <c:delete val="1"/>
        <c:axPos val="b"/>
        <c:numFmt formatCode="ge" sourceLinked="1"/>
        <c:majorTickMark val="none"/>
        <c:minorTickMark val="none"/>
        <c:tickLblPos val="none"/>
        <c:crossAx val="235636272"/>
        <c:crosses val="autoZero"/>
        <c:auto val="1"/>
        <c:lblOffset val="100"/>
        <c:baseTimeUnit val="years"/>
      </c:dateAx>
      <c:valAx>
        <c:axId val="235636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5635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108.83</c:v>
                </c:pt>
                <c:pt idx="1">
                  <c:v>109.16</c:v>
                </c:pt>
                <c:pt idx="2">
                  <c:v>106.44</c:v>
                </c:pt>
                <c:pt idx="3">
                  <c:v>104.08</c:v>
                </c:pt>
                <c:pt idx="4">
                  <c:v>106.8</c:v>
                </c:pt>
              </c:numCache>
            </c:numRef>
          </c:val>
        </c:ser>
        <c:dLbls>
          <c:showLegendKey val="0"/>
          <c:showVal val="0"/>
          <c:showCatName val="0"/>
          <c:showSerName val="0"/>
          <c:showPercent val="0"/>
          <c:showBubbleSize val="0"/>
        </c:dLbls>
        <c:gapWidth val="150"/>
        <c:axId val="142932984"/>
        <c:axId val="14293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142932984"/>
        <c:axId val="142932592"/>
      </c:lineChart>
      <c:dateAx>
        <c:axId val="142932984"/>
        <c:scaling>
          <c:orientation val="minMax"/>
        </c:scaling>
        <c:delete val="1"/>
        <c:axPos val="b"/>
        <c:numFmt formatCode="ge" sourceLinked="1"/>
        <c:majorTickMark val="none"/>
        <c:minorTickMark val="none"/>
        <c:tickLblPos val="none"/>
        <c:crossAx val="142932592"/>
        <c:crosses val="autoZero"/>
        <c:auto val="1"/>
        <c:lblOffset val="100"/>
        <c:baseTimeUnit val="years"/>
      </c:dateAx>
      <c:valAx>
        <c:axId val="14293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932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147.09</c:v>
                </c:pt>
                <c:pt idx="1">
                  <c:v>146.53</c:v>
                </c:pt>
                <c:pt idx="2">
                  <c:v>150.49</c:v>
                </c:pt>
                <c:pt idx="3">
                  <c:v>154.08000000000001</c:v>
                </c:pt>
                <c:pt idx="4">
                  <c:v>149.87</c:v>
                </c:pt>
              </c:numCache>
            </c:numRef>
          </c:val>
        </c:ser>
        <c:dLbls>
          <c:showLegendKey val="0"/>
          <c:showVal val="0"/>
          <c:showCatName val="0"/>
          <c:showSerName val="0"/>
          <c:showPercent val="0"/>
          <c:showBubbleSize val="0"/>
        </c:dLbls>
        <c:gapWidth val="150"/>
        <c:axId val="235637840"/>
        <c:axId val="23520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235637840"/>
        <c:axId val="235208800"/>
      </c:lineChart>
      <c:dateAx>
        <c:axId val="235637840"/>
        <c:scaling>
          <c:orientation val="minMax"/>
        </c:scaling>
        <c:delete val="1"/>
        <c:axPos val="b"/>
        <c:numFmt formatCode="ge" sourceLinked="1"/>
        <c:majorTickMark val="none"/>
        <c:minorTickMark val="none"/>
        <c:tickLblPos val="none"/>
        <c:crossAx val="235208800"/>
        <c:crosses val="autoZero"/>
        <c:auto val="1"/>
        <c:lblOffset val="100"/>
        <c:baseTimeUnit val="years"/>
      </c:dateAx>
      <c:valAx>
        <c:axId val="23520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63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75" zoomScaleNormal="7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1" t="str">
        <f>データ!H6</f>
        <v>群馬県　館林市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2" t="s">
        <v>1</v>
      </c>
      <c r="C7" s="83"/>
      <c r="D7" s="83"/>
      <c r="E7" s="83"/>
      <c r="F7" s="83"/>
      <c r="G7" s="83"/>
      <c r="H7" s="83"/>
      <c r="I7" s="84"/>
      <c r="J7" s="82" t="s">
        <v>2</v>
      </c>
      <c r="K7" s="83"/>
      <c r="L7" s="83"/>
      <c r="M7" s="83"/>
      <c r="N7" s="83"/>
      <c r="O7" s="83"/>
      <c r="P7" s="83"/>
      <c r="Q7" s="84"/>
      <c r="R7" s="82" t="s">
        <v>3</v>
      </c>
      <c r="S7" s="83"/>
      <c r="T7" s="83"/>
      <c r="U7" s="83"/>
      <c r="V7" s="83"/>
      <c r="W7" s="83"/>
      <c r="X7" s="83"/>
      <c r="Y7" s="84"/>
      <c r="Z7" s="82" t="s">
        <v>4</v>
      </c>
      <c r="AA7" s="83"/>
      <c r="AB7" s="83"/>
      <c r="AC7" s="83"/>
      <c r="AD7" s="83"/>
      <c r="AE7" s="83"/>
      <c r="AF7" s="83"/>
      <c r="AG7" s="84"/>
      <c r="AH7" s="3"/>
      <c r="AI7" s="82" t="s">
        <v>5</v>
      </c>
      <c r="AJ7" s="83"/>
      <c r="AK7" s="83"/>
      <c r="AL7" s="83"/>
      <c r="AM7" s="83"/>
      <c r="AN7" s="83"/>
      <c r="AO7" s="83"/>
      <c r="AP7" s="84"/>
      <c r="AQ7" s="71" t="s">
        <v>6</v>
      </c>
      <c r="AR7" s="71"/>
      <c r="AS7" s="71"/>
      <c r="AT7" s="71"/>
      <c r="AU7" s="71"/>
      <c r="AV7" s="71"/>
      <c r="AW7" s="71"/>
      <c r="AX7" s="71"/>
      <c r="AY7" s="71" t="s">
        <v>7</v>
      </c>
      <c r="AZ7" s="71"/>
      <c r="BA7" s="71"/>
      <c r="BB7" s="71"/>
      <c r="BC7" s="71"/>
      <c r="BD7" s="71"/>
      <c r="BE7" s="71"/>
      <c r="BF7" s="71"/>
      <c r="BG7" s="3"/>
      <c r="BH7" s="3"/>
      <c r="BI7" s="3"/>
      <c r="BJ7" s="3"/>
      <c r="BK7" s="3"/>
      <c r="BL7" s="4" t="s">
        <v>8</v>
      </c>
      <c r="BM7" s="5"/>
      <c r="BN7" s="5"/>
      <c r="BO7" s="5"/>
      <c r="BP7" s="5"/>
      <c r="BQ7" s="5"/>
      <c r="BR7" s="5"/>
      <c r="BS7" s="5"/>
      <c r="BT7" s="5"/>
      <c r="BU7" s="5"/>
      <c r="BV7" s="5"/>
      <c r="BW7" s="5"/>
      <c r="BX7" s="5"/>
      <c r="BY7" s="6"/>
    </row>
    <row r="8" spans="1:78" ht="18.75" customHeight="1">
      <c r="A8" s="2"/>
      <c r="B8" s="74" t="str">
        <f>データ!I6</f>
        <v>法適用</v>
      </c>
      <c r="C8" s="75"/>
      <c r="D8" s="75"/>
      <c r="E8" s="75"/>
      <c r="F8" s="75"/>
      <c r="G8" s="75"/>
      <c r="H8" s="75"/>
      <c r="I8" s="76"/>
      <c r="J8" s="74" t="str">
        <f>データ!J6</f>
        <v>水道事業</v>
      </c>
      <c r="K8" s="75"/>
      <c r="L8" s="75"/>
      <c r="M8" s="75"/>
      <c r="N8" s="75"/>
      <c r="O8" s="75"/>
      <c r="P8" s="75"/>
      <c r="Q8" s="76"/>
      <c r="R8" s="74" t="str">
        <f>データ!K6</f>
        <v>末端給水事業</v>
      </c>
      <c r="S8" s="75"/>
      <c r="T8" s="75"/>
      <c r="U8" s="75"/>
      <c r="V8" s="75"/>
      <c r="W8" s="75"/>
      <c r="X8" s="75"/>
      <c r="Y8" s="76"/>
      <c r="Z8" s="74" t="str">
        <f>データ!L6</f>
        <v>A4</v>
      </c>
      <c r="AA8" s="75"/>
      <c r="AB8" s="75"/>
      <c r="AC8" s="75"/>
      <c r="AD8" s="75"/>
      <c r="AE8" s="75"/>
      <c r="AF8" s="75"/>
      <c r="AG8" s="76"/>
      <c r="AH8" s="3"/>
      <c r="AI8" s="77">
        <f>データ!Q6</f>
        <v>77820</v>
      </c>
      <c r="AJ8" s="78"/>
      <c r="AK8" s="78"/>
      <c r="AL8" s="78"/>
      <c r="AM8" s="78"/>
      <c r="AN8" s="78"/>
      <c r="AO8" s="78"/>
      <c r="AP8" s="79"/>
      <c r="AQ8" s="60">
        <f>データ!R6</f>
        <v>60.97</v>
      </c>
      <c r="AR8" s="60"/>
      <c r="AS8" s="60"/>
      <c r="AT8" s="60"/>
      <c r="AU8" s="60"/>
      <c r="AV8" s="60"/>
      <c r="AW8" s="60"/>
      <c r="AX8" s="60"/>
      <c r="AY8" s="60">
        <f>データ!S6</f>
        <v>1276.3699999999999</v>
      </c>
      <c r="AZ8" s="60"/>
      <c r="BA8" s="60"/>
      <c r="BB8" s="60"/>
      <c r="BC8" s="60"/>
      <c r="BD8" s="60"/>
      <c r="BE8" s="60"/>
      <c r="BF8" s="60"/>
      <c r="BG8" s="3"/>
      <c r="BH8" s="3"/>
      <c r="BI8" s="3"/>
      <c r="BJ8" s="3"/>
      <c r="BK8" s="3"/>
      <c r="BL8" s="69" t="s">
        <v>9</v>
      </c>
      <c r="BM8" s="70"/>
      <c r="BN8" s="7" t="s">
        <v>10</v>
      </c>
      <c r="BO8" s="8"/>
      <c r="BP8" s="8"/>
      <c r="BQ8" s="8"/>
      <c r="BR8" s="8"/>
      <c r="BS8" s="8"/>
      <c r="BT8" s="8"/>
      <c r="BU8" s="8"/>
      <c r="BV8" s="8"/>
      <c r="BW8" s="8"/>
      <c r="BX8" s="8"/>
      <c r="BY8" s="9"/>
    </row>
    <row r="9" spans="1:78" ht="18.75" customHeight="1">
      <c r="A9" s="2"/>
      <c r="B9" s="71" t="s">
        <v>11</v>
      </c>
      <c r="C9" s="71"/>
      <c r="D9" s="71"/>
      <c r="E9" s="71"/>
      <c r="F9" s="71"/>
      <c r="G9" s="71"/>
      <c r="H9" s="71"/>
      <c r="I9" s="71"/>
      <c r="J9" s="71" t="s">
        <v>12</v>
      </c>
      <c r="K9" s="71"/>
      <c r="L9" s="71"/>
      <c r="M9" s="71"/>
      <c r="N9" s="71"/>
      <c r="O9" s="71"/>
      <c r="P9" s="71"/>
      <c r="Q9" s="71"/>
      <c r="R9" s="71" t="s">
        <v>13</v>
      </c>
      <c r="S9" s="71"/>
      <c r="T9" s="71"/>
      <c r="U9" s="71"/>
      <c r="V9" s="71"/>
      <c r="W9" s="71"/>
      <c r="X9" s="71"/>
      <c r="Y9" s="71"/>
      <c r="Z9" s="71" t="s">
        <v>14</v>
      </c>
      <c r="AA9" s="71"/>
      <c r="AB9" s="71"/>
      <c r="AC9" s="71"/>
      <c r="AD9" s="71"/>
      <c r="AE9" s="71"/>
      <c r="AF9" s="71"/>
      <c r="AG9" s="71"/>
      <c r="AH9" s="3"/>
      <c r="AI9" s="71" t="s">
        <v>15</v>
      </c>
      <c r="AJ9" s="71"/>
      <c r="AK9" s="71"/>
      <c r="AL9" s="71"/>
      <c r="AM9" s="71"/>
      <c r="AN9" s="71"/>
      <c r="AO9" s="71"/>
      <c r="AP9" s="71"/>
      <c r="AQ9" s="71" t="s">
        <v>16</v>
      </c>
      <c r="AR9" s="71"/>
      <c r="AS9" s="71"/>
      <c r="AT9" s="71"/>
      <c r="AU9" s="71"/>
      <c r="AV9" s="71"/>
      <c r="AW9" s="71"/>
      <c r="AX9" s="71"/>
      <c r="AY9" s="71" t="s">
        <v>17</v>
      </c>
      <c r="AZ9" s="71"/>
      <c r="BA9" s="71"/>
      <c r="BB9" s="71"/>
      <c r="BC9" s="71"/>
      <c r="BD9" s="71"/>
      <c r="BE9" s="71"/>
      <c r="BF9" s="71"/>
      <c r="BG9" s="3"/>
      <c r="BH9" s="3"/>
      <c r="BI9" s="3"/>
      <c r="BJ9" s="3"/>
      <c r="BK9" s="3"/>
      <c r="BL9" s="72" t="s">
        <v>18</v>
      </c>
      <c r="BM9" s="73"/>
      <c r="BN9" s="10" t="s">
        <v>19</v>
      </c>
      <c r="BO9" s="11"/>
      <c r="BP9" s="11"/>
      <c r="BQ9" s="11"/>
      <c r="BR9" s="11"/>
      <c r="BS9" s="11"/>
      <c r="BT9" s="11"/>
      <c r="BU9" s="11"/>
      <c r="BV9" s="11"/>
      <c r="BW9" s="11"/>
      <c r="BX9" s="11"/>
      <c r="BY9" s="12"/>
    </row>
    <row r="10" spans="1:78" ht="18.75" customHeight="1">
      <c r="A10" s="2"/>
      <c r="B10" s="60" t="str">
        <f>データ!M6</f>
        <v>-</v>
      </c>
      <c r="C10" s="60"/>
      <c r="D10" s="60"/>
      <c r="E10" s="60"/>
      <c r="F10" s="60"/>
      <c r="G10" s="60"/>
      <c r="H10" s="60"/>
      <c r="I10" s="60"/>
      <c r="J10" s="60">
        <f>データ!N6</f>
        <v>60.83</v>
      </c>
      <c r="K10" s="60"/>
      <c r="L10" s="60"/>
      <c r="M10" s="60"/>
      <c r="N10" s="60"/>
      <c r="O10" s="60"/>
      <c r="P10" s="60"/>
      <c r="Q10" s="60"/>
      <c r="R10" s="60">
        <f>データ!O6</f>
        <v>99.54</v>
      </c>
      <c r="S10" s="60"/>
      <c r="T10" s="60"/>
      <c r="U10" s="60"/>
      <c r="V10" s="60"/>
      <c r="W10" s="60"/>
      <c r="X10" s="60"/>
      <c r="Y10" s="60"/>
      <c r="Z10" s="68">
        <f>データ!P6</f>
        <v>2750</v>
      </c>
      <c r="AA10" s="68"/>
      <c r="AB10" s="68"/>
      <c r="AC10" s="68"/>
      <c r="AD10" s="68"/>
      <c r="AE10" s="68"/>
      <c r="AF10" s="68"/>
      <c r="AG10" s="68"/>
      <c r="AH10" s="2"/>
      <c r="AI10" s="68">
        <f>データ!T6</f>
        <v>77214</v>
      </c>
      <c r="AJ10" s="68"/>
      <c r="AK10" s="68"/>
      <c r="AL10" s="68"/>
      <c r="AM10" s="68"/>
      <c r="AN10" s="68"/>
      <c r="AO10" s="68"/>
      <c r="AP10" s="68"/>
      <c r="AQ10" s="60">
        <f>データ!U6</f>
        <v>60.97</v>
      </c>
      <c r="AR10" s="60"/>
      <c r="AS10" s="60"/>
      <c r="AT10" s="60"/>
      <c r="AU10" s="60"/>
      <c r="AV10" s="60"/>
      <c r="AW10" s="60"/>
      <c r="AX10" s="60"/>
      <c r="AY10" s="60">
        <f>データ!V6</f>
        <v>1266.43</v>
      </c>
      <c r="AZ10" s="60"/>
      <c r="BA10" s="60"/>
      <c r="BB10" s="60"/>
      <c r="BC10" s="60"/>
      <c r="BD10" s="60"/>
      <c r="BE10" s="60"/>
      <c r="BF10" s="60"/>
      <c r="BG10" s="2"/>
      <c r="BH10" s="2"/>
      <c r="BI10" s="2"/>
      <c r="BJ10" s="2"/>
      <c r="BK10" s="2"/>
      <c r="BL10" s="61" t="s">
        <v>20</v>
      </c>
      <c r="BM10" s="62"/>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22</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23</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1" t="s">
        <v>24</v>
      </c>
      <c r="BM14" s="42"/>
      <c r="BN14" s="42"/>
      <c r="BO14" s="42"/>
      <c r="BP14" s="42"/>
      <c r="BQ14" s="42"/>
      <c r="BR14" s="42"/>
      <c r="BS14" s="42"/>
      <c r="BT14" s="42"/>
      <c r="BU14" s="42"/>
      <c r="BV14" s="42"/>
      <c r="BW14" s="42"/>
      <c r="BX14" s="42"/>
      <c r="BY14" s="42"/>
      <c r="BZ14" s="43"/>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105</v>
      </c>
      <c r="BM16" s="55"/>
      <c r="BN16" s="55"/>
      <c r="BO16" s="55"/>
      <c r="BP16" s="55"/>
      <c r="BQ16" s="55"/>
      <c r="BR16" s="55"/>
      <c r="BS16" s="55"/>
      <c r="BT16" s="55"/>
      <c r="BU16" s="55"/>
      <c r="BV16" s="55"/>
      <c r="BW16" s="55"/>
      <c r="BX16" s="55"/>
      <c r="BY16" s="55"/>
      <c r="BZ16" s="5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54"/>
      <c r="BM34" s="55"/>
      <c r="BN34" s="55"/>
      <c r="BO34" s="55"/>
      <c r="BP34" s="55"/>
      <c r="BQ34" s="55"/>
      <c r="BR34" s="55"/>
      <c r="BS34" s="55"/>
      <c r="BT34" s="55"/>
      <c r="BU34" s="55"/>
      <c r="BV34" s="55"/>
      <c r="BW34" s="55"/>
      <c r="BX34" s="55"/>
      <c r="BY34" s="55"/>
      <c r="BZ34" s="56"/>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54"/>
      <c r="BM35" s="55"/>
      <c r="BN35" s="55"/>
      <c r="BO35" s="55"/>
      <c r="BP35" s="55"/>
      <c r="BQ35" s="55"/>
      <c r="BR35" s="55"/>
      <c r="BS35" s="55"/>
      <c r="BT35" s="55"/>
      <c r="BU35" s="55"/>
      <c r="BV35" s="55"/>
      <c r="BW35" s="55"/>
      <c r="BX35" s="55"/>
      <c r="BY35" s="55"/>
      <c r="BZ35" s="5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4"/>
      <c r="BM44" s="55"/>
      <c r="BN44" s="55"/>
      <c r="BO44" s="55"/>
      <c r="BP44" s="55"/>
      <c r="BQ44" s="55"/>
      <c r="BR44" s="55"/>
      <c r="BS44" s="55"/>
      <c r="BT44" s="55"/>
      <c r="BU44" s="55"/>
      <c r="BV44" s="55"/>
      <c r="BW44" s="55"/>
      <c r="BX44" s="55"/>
      <c r="BY44" s="55"/>
      <c r="BZ44" s="5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104</v>
      </c>
      <c r="BM47" s="55"/>
      <c r="BN47" s="55"/>
      <c r="BO47" s="55"/>
      <c r="BP47" s="55"/>
      <c r="BQ47" s="55"/>
      <c r="BR47" s="55"/>
      <c r="BS47" s="55"/>
      <c r="BT47" s="55"/>
      <c r="BU47" s="55"/>
      <c r="BV47" s="55"/>
      <c r="BW47" s="55"/>
      <c r="BX47" s="55"/>
      <c r="BY47" s="55"/>
      <c r="BZ47" s="5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54"/>
      <c r="BM56" s="55"/>
      <c r="BN56" s="55"/>
      <c r="BO56" s="55"/>
      <c r="BP56" s="55"/>
      <c r="BQ56" s="55"/>
      <c r="BR56" s="55"/>
      <c r="BS56" s="55"/>
      <c r="BT56" s="55"/>
      <c r="BU56" s="55"/>
      <c r="BV56" s="55"/>
      <c r="BW56" s="55"/>
      <c r="BX56" s="55"/>
      <c r="BY56" s="55"/>
      <c r="BZ56" s="56"/>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54"/>
      <c r="BM57" s="55"/>
      <c r="BN57" s="55"/>
      <c r="BO57" s="55"/>
      <c r="BP57" s="55"/>
      <c r="BQ57" s="55"/>
      <c r="BR57" s="55"/>
      <c r="BS57" s="55"/>
      <c r="BT57" s="55"/>
      <c r="BU57" s="55"/>
      <c r="BV57" s="55"/>
      <c r="BW57" s="55"/>
      <c r="BX57" s="55"/>
      <c r="BY57" s="55"/>
      <c r="BZ57" s="56"/>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4"/>
      <c r="BM58" s="55"/>
      <c r="BN58" s="55"/>
      <c r="BO58" s="55"/>
      <c r="BP58" s="55"/>
      <c r="BQ58" s="55"/>
      <c r="BR58" s="55"/>
      <c r="BS58" s="55"/>
      <c r="BT58" s="55"/>
      <c r="BU58" s="55"/>
      <c r="BV58" s="55"/>
      <c r="BW58" s="55"/>
      <c r="BX58" s="55"/>
      <c r="BY58" s="55"/>
      <c r="BZ58" s="5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4"/>
      <c r="BM59" s="55"/>
      <c r="BN59" s="55"/>
      <c r="BO59" s="55"/>
      <c r="BP59" s="55"/>
      <c r="BQ59" s="55"/>
      <c r="BR59" s="55"/>
      <c r="BS59" s="55"/>
      <c r="BT59" s="55"/>
      <c r="BU59" s="55"/>
      <c r="BV59" s="55"/>
      <c r="BW59" s="55"/>
      <c r="BX59" s="55"/>
      <c r="BY59" s="55"/>
      <c r="BZ59" s="56"/>
    </row>
    <row r="60" spans="1:78" ht="13.5" customHeight="1">
      <c r="A60" s="2"/>
      <c r="B60" s="57" t="s">
        <v>34</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4"/>
      <c r="BM60" s="55"/>
      <c r="BN60" s="55"/>
      <c r="BO60" s="55"/>
      <c r="BP60" s="55"/>
      <c r="BQ60" s="55"/>
      <c r="BR60" s="55"/>
      <c r="BS60" s="55"/>
      <c r="BT60" s="55"/>
      <c r="BU60" s="55"/>
      <c r="BV60" s="55"/>
      <c r="BW60" s="55"/>
      <c r="BX60" s="55"/>
      <c r="BY60" s="55"/>
      <c r="BZ60" s="56"/>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4"/>
      <c r="BM61" s="55"/>
      <c r="BN61" s="55"/>
      <c r="BO61" s="55"/>
      <c r="BP61" s="55"/>
      <c r="BQ61" s="55"/>
      <c r="BR61" s="55"/>
      <c r="BS61" s="55"/>
      <c r="BT61" s="55"/>
      <c r="BU61" s="55"/>
      <c r="BV61" s="55"/>
      <c r="BW61" s="55"/>
      <c r="BX61" s="55"/>
      <c r="BY61" s="55"/>
      <c r="BZ61" s="5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4"/>
      <c r="BM63" s="55"/>
      <c r="BN63" s="55"/>
      <c r="BO63" s="55"/>
      <c r="BP63" s="55"/>
      <c r="BQ63" s="55"/>
      <c r="BR63" s="55"/>
      <c r="BS63" s="55"/>
      <c r="BT63" s="55"/>
      <c r="BU63" s="55"/>
      <c r="BV63" s="55"/>
      <c r="BW63" s="55"/>
      <c r="BX63" s="55"/>
      <c r="BY63" s="55"/>
      <c r="BZ63" s="5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102075</v>
      </c>
      <c r="D6" s="31">
        <f t="shared" si="3"/>
        <v>46</v>
      </c>
      <c r="E6" s="31">
        <f t="shared" si="3"/>
        <v>1</v>
      </c>
      <c r="F6" s="31">
        <f t="shared" si="3"/>
        <v>0</v>
      </c>
      <c r="G6" s="31">
        <f t="shared" si="3"/>
        <v>1</v>
      </c>
      <c r="H6" s="31" t="str">
        <f t="shared" si="3"/>
        <v>群馬県　館林市</v>
      </c>
      <c r="I6" s="31" t="str">
        <f t="shared" si="3"/>
        <v>法適用</v>
      </c>
      <c r="J6" s="31" t="str">
        <f t="shared" si="3"/>
        <v>水道事業</v>
      </c>
      <c r="K6" s="31" t="str">
        <f t="shared" si="3"/>
        <v>末端給水事業</v>
      </c>
      <c r="L6" s="31" t="str">
        <f t="shared" si="3"/>
        <v>A4</v>
      </c>
      <c r="M6" s="32" t="str">
        <f t="shared" si="3"/>
        <v>-</v>
      </c>
      <c r="N6" s="32">
        <f t="shared" si="3"/>
        <v>60.83</v>
      </c>
      <c r="O6" s="32">
        <f t="shared" si="3"/>
        <v>99.54</v>
      </c>
      <c r="P6" s="32">
        <f t="shared" si="3"/>
        <v>2750</v>
      </c>
      <c r="Q6" s="32">
        <f t="shared" si="3"/>
        <v>77820</v>
      </c>
      <c r="R6" s="32">
        <f t="shared" si="3"/>
        <v>60.97</v>
      </c>
      <c r="S6" s="32">
        <f t="shared" si="3"/>
        <v>1276.3699999999999</v>
      </c>
      <c r="T6" s="32">
        <f t="shared" si="3"/>
        <v>77214</v>
      </c>
      <c r="U6" s="32">
        <f t="shared" si="3"/>
        <v>60.97</v>
      </c>
      <c r="V6" s="32">
        <f t="shared" si="3"/>
        <v>1266.43</v>
      </c>
      <c r="W6" s="33">
        <f>IF(W7="",NA(),W7)</f>
        <v>113.58</v>
      </c>
      <c r="X6" s="33">
        <f t="shared" ref="X6:AF6" si="4">IF(X7="",NA(),X7)</f>
        <v>113.39</v>
      </c>
      <c r="Y6" s="33">
        <f t="shared" si="4"/>
        <v>111.51</v>
      </c>
      <c r="Z6" s="33">
        <f t="shared" si="4"/>
        <v>108.42</v>
      </c>
      <c r="AA6" s="33">
        <f t="shared" si="4"/>
        <v>112.32</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923.9</v>
      </c>
      <c r="AT6" s="33">
        <f t="shared" ref="AT6:BB6" si="6">IF(AT7="",NA(),AT7)</f>
        <v>990.58</v>
      </c>
      <c r="AU6" s="33">
        <f t="shared" si="6"/>
        <v>1058.81</v>
      </c>
      <c r="AV6" s="33">
        <f t="shared" si="6"/>
        <v>290.73</v>
      </c>
      <c r="AW6" s="33">
        <f t="shared" si="6"/>
        <v>248.95</v>
      </c>
      <c r="AX6" s="33">
        <f t="shared" si="6"/>
        <v>695.41</v>
      </c>
      <c r="AY6" s="33">
        <f t="shared" si="6"/>
        <v>701</v>
      </c>
      <c r="AZ6" s="33">
        <f t="shared" si="6"/>
        <v>739.59</v>
      </c>
      <c r="BA6" s="33">
        <f t="shared" si="6"/>
        <v>335.95</v>
      </c>
      <c r="BB6" s="33">
        <f t="shared" si="6"/>
        <v>346.59</v>
      </c>
      <c r="BC6" s="32" t="str">
        <f>IF(BC7="","",IF(BC7="-","【-】","【"&amp;SUBSTITUTE(TEXT(BC7,"#,##0.00"),"-","△")&amp;"】"))</f>
        <v>【262.74】</v>
      </c>
      <c r="BD6" s="33">
        <f>IF(BD7="",NA(),BD7)</f>
        <v>322.2</v>
      </c>
      <c r="BE6" s="33">
        <f t="shared" ref="BE6:BM6" si="7">IF(BE7="",NA(),BE7)</f>
        <v>321.16000000000003</v>
      </c>
      <c r="BF6" s="33">
        <f t="shared" si="7"/>
        <v>315.12</v>
      </c>
      <c r="BG6" s="33">
        <f t="shared" si="7"/>
        <v>310.29000000000002</v>
      </c>
      <c r="BH6" s="33">
        <f t="shared" si="7"/>
        <v>305.55</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108.83</v>
      </c>
      <c r="BP6" s="33">
        <f t="shared" ref="BP6:BX6" si="8">IF(BP7="",NA(),BP7)</f>
        <v>109.16</v>
      </c>
      <c r="BQ6" s="33">
        <f t="shared" si="8"/>
        <v>106.44</v>
      </c>
      <c r="BR6" s="33">
        <f t="shared" si="8"/>
        <v>104.08</v>
      </c>
      <c r="BS6" s="33">
        <f t="shared" si="8"/>
        <v>106.8</v>
      </c>
      <c r="BT6" s="33">
        <f t="shared" si="8"/>
        <v>99.61</v>
      </c>
      <c r="BU6" s="33">
        <f t="shared" si="8"/>
        <v>100.27</v>
      </c>
      <c r="BV6" s="33">
        <f t="shared" si="8"/>
        <v>99.46</v>
      </c>
      <c r="BW6" s="33">
        <f t="shared" si="8"/>
        <v>105.21</v>
      </c>
      <c r="BX6" s="33">
        <f t="shared" si="8"/>
        <v>105.71</v>
      </c>
      <c r="BY6" s="32" t="str">
        <f>IF(BY7="","",IF(BY7="-","【-】","【"&amp;SUBSTITUTE(TEXT(BY7,"#,##0.00"),"-","△")&amp;"】"))</f>
        <v>【104.99】</v>
      </c>
      <c r="BZ6" s="33">
        <f>IF(BZ7="",NA(),BZ7)</f>
        <v>147.09</v>
      </c>
      <c r="CA6" s="33">
        <f t="shared" ref="CA6:CI6" si="9">IF(CA7="",NA(),CA7)</f>
        <v>146.53</v>
      </c>
      <c r="CB6" s="33">
        <f t="shared" si="9"/>
        <v>150.49</v>
      </c>
      <c r="CC6" s="33">
        <f t="shared" si="9"/>
        <v>154.08000000000001</v>
      </c>
      <c r="CD6" s="33">
        <f t="shared" si="9"/>
        <v>149.87</v>
      </c>
      <c r="CE6" s="33">
        <f t="shared" si="9"/>
        <v>169.59</v>
      </c>
      <c r="CF6" s="33">
        <f t="shared" si="9"/>
        <v>169.62</v>
      </c>
      <c r="CG6" s="33">
        <f t="shared" si="9"/>
        <v>171.78</v>
      </c>
      <c r="CH6" s="33">
        <f t="shared" si="9"/>
        <v>162.59</v>
      </c>
      <c r="CI6" s="33">
        <f t="shared" si="9"/>
        <v>162.15</v>
      </c>
      <c r="CJ6" s="32" t="str">
        <f>IF(CJ7="","",IF(CJ7="-","【-】","【"&amp;SUBSTITUTE(TEXT(CJ7,"#,##0.00"),"-","△")&amp;"】"))</f>
        <v>【163.72】</v>
      </c>
      <c r="CK6" s="33">
        <f>IF(CK7="",NA(),CK7)</f>
        <v>69.77</v>
      </c>
      <c r="CL6" s="33">
        <f t="shared" ref="CL6:CT6" si="10">IF(CL7="",NA(),CL7)</f>
        <v>68.86</v>
      </c>
      <c r="CM6" s="33">
        <f t="shared" si="10"/>
        <v>68.540000000000006</v>
      </c>
      <c r="CN6" s="33">
        <f t="shared" si="10"/>
        <v>67.790000000000006</v>
      </c>
      <c r="CO6" s="33">
        <f t="shared" si="10"/>
        <v>73.150000000000006</v>
      </c>
      <c r="CP6" s="33">
        <f t="shared" si="10"/>
        <v>60.04</v>
      </c>
      <c r="CQ6" s="33">
        <f t="shared" si="10"/>
        <v>59.88</v>
      </c>
      <c r="CR6" s="33">
        <f t="shared" si="10"/>
        <v>59.68</v>
      </c>
      <c r="CS6" s="33">
        <f t="shared" si="10"/>
        <v>59.17</v>
      </c>
      <c r="CT6" s="33">
        <f t="shared" si="10"/>
        <v>59.34</v>
      </c>
      <c r="CU6" s="32" t="str">
        <f>IF(CU7="","",IF(CU7="-","【-】","【"&amp;SUBSTITUTE(TEXT(CU7,"#,##0.00"),"-","△")&amp;"】"))</f>
        <v>【59.76】</v>
      </c>
      <c r="CV6" s="33">
        <f>IF(CV7="",NA(),CV7)</f>
        <v>92.46</v>
      </c>
      <c r="CW6" s="33">
        <f t="shared" ref="CW6:DE6" si="11">IF(CW7="",NA(),CW7)</f>
        <v>92.61</v>
      </c>
      <c r="CX6" s="33">
        <f t="shared" si="11"/>
        <v>91.79</v>
      </c>
      <c r="CY6" s="33">
        <f t="shared" si="11"/>
        <v>90.99</v>
      </c>
      <c r="CZ6" s="33">
        <f t="shared" si="11"/>
        <v>90.91</v>
      </c>
      <c r="DA6" s="33">
        <f t="shared" si="11"/>
        <v>87.33</v>
      </c>
      <c r="DB6" s="33">
        <f t="shared" si="11"/>
        <v>87.65</v>
      </c>
      <c r="DC6" s="33">
        <f t="shared" si="11"/>
        <v>87.63</v>
      </c>
      <c r="DD6" s="33">
        <f t="shared" si="11"/>
        <v>87.6</v>
      </c>
      <c r="DE6" s="33">
        <f t="shared" si="11"/>
        <v>87.74</v>
      </c>
      <c r="DF6" s="32" t="str">
        <f>IF(DF7="","",IF(DF7="-","【-】","【"&amp;SUBSTITUTE(TEXT(DF7,"#,##0.00"),"-","△")&amp;"】"))</f>
        <v>【89.95】</v>
      </c>
      <c r="DG6" s="33">
        <f>IF(DG7="",NA(),DG7)</f>
        <v>43.72</v>
      </c>
      <c r="DH6" s="33">
        <f t="shared" ref="DH6:DP6" si="12">IF(DH7="",NA(),DH7)</f>
        <v>44.88</v>
      </c>
      <c r="DI6" s="33">
        <f t="shared" si="12"/>
        <v>46.14</v>
      </c>
      <c r="DJ6" s="33">
        <f t="shared" si="12"/>
        <v>45.74</v>
      </c>
      <c r="DK6" s="33">
        <f t="shared" si="12"/>
        <v>45.55</v>
      </c>
      <c r="DL6" s="33">
        <f t="shared" si="12"/>
        <v>37.71</v>
      </c>
      <c r="DM6" s="33">
        <f t="shared" si="12"/>
        <v>38.69</v>
      </c>
      <c r="DN6" s="33">
        <f t="shared" si="12"/>
        <v>39.65</v>
      </c>
      <c r="DO6" s="33">
        <f t="shared" si="12"/>
        <v>45.25</v>
      </c>
      <c r="DP6" s="33">
        <f t="shared" si="12"/>
        <v>46.27</v>
      </c>
      <c r="DQ6" s="32" t="str">
        <f>IF(DQ7="","",IF(DQ7="-","【-】","【"&amp;SUBSTITUTE(TEXT(DQ7,"#,##0.00"),"-","△")&amp;"】"))</f>
        <v>【47.18】</v>
      </c>
      <c r="DR6" s="33">
        <f>IF(DR7="",NA(),DR7)</f>
        <v>6.9</v>
      </c>
      <c r="DS6" s="33">
        <f t="shared" ref="DS6:EA6" si="13">IF(DS7="",NA(),DS7)</f>
        <v>7.87</v>
      </c>
      <c r="DT6" s="33">
        <f t="shared" si="13"/>
        <v>8.68</v>
      </c>
      <c r="DU6" s="33">
        <f t="shared" si="13"/>
        <v>9.34</v>
      </c>
      <c r="DV6" s="33">
        <f t="shared" si="13"/>
        <v>9.9700000000000006</v>
      </c>
      <c r="DW6" s="33">
        <f t="shared" si="13"/>
        <v>7.67</v>
      </c>
      <c r="DX6" s="33">
        <f t="shared" si="13"/>
        <v>8.4</v>
      </c>
      <c r="DY6" s="33">
        <f t="shared" si="13"/>
        <v>9.7100000000000009</v>
      </c>
      <c r="DZ6" s="33">
        <f t="shared" si="13"/>
        <v>10.71</v>
      </c>
      <c r="EA6" s="33">
        <f t="shared" si="13"/>
        <v>10.93</v>
      </c>
      <c r="EB6" s="32" t="str">
        <f>IF(EB7="","",IF(EB7="-","【-】","【"&amp;SUBSTITUTE(TEXT(EB7,"#,##0.00"),"-","△")&amp;"】"))</f>
        <v>【13.18】</v>
      </c>
      <c r="EC6" s="33">
        <f>IF(EC7="",NA(),EC7)</f>
        <v>0.79</v>
      </c>
      <c r="ED6" s="33">
        <f t="shared" ref="ED6:EL6" si="14">IF(ED7="",NA(),ED7)</f>
        <v>0.37</v>
      </c>
      <c r="EE6" s="33">
        <f t="shared" si="14"/>
        <v>0.55000000000000004</v>
      </c>
      <c r="EF6" s="33">
        <f t="shared" si="14"/>
        <v>0.23</v>
      </c>
      <c r="EG6" s="33">
        <f t="shared" si="14"/>
        <v>0.51</v>
      </c>
      <c r="EH6" s="33">
        <f t="shared" si="14"/>
        <v>0.84</v>
      </c>
      <c r="EI6" s="33">
        <f t="shared" si="14"/>
        <v>0.78</v>
      </c>
      <c r="EJ6" s="33">
        <f t="shared" si="14"/>
        <v>0.83</v>
      </c>
      <c r="EK6" s="33">
        <f t="shared" si="14"/>
        <v>0.72</v>
      </c>
      <c r="EL6" s="33">
        <f t="shared" si="14"/>
        <v>0.71</v>
      </c>
      <c r="EM6" s="32" t="str">
        <f>IF(EM7="","",IF(EM7="-","【-】","【"&amp;SUBSTITUTE(TEXT(EM7,"#,##0.00"),"-","△")&amp;"】"))</f>
        <v>【0.85】</v>
      </c>
    </row>
    <row r="7" spans="1:143" s="34" customFormat="1">
      <c r="A7" s="26"/>
      <c r="B7" s="35">
        <v>2015</v>
      </c>
      <c r="C7" s="35">
        <v>102075</v>
      </c>
      <c r="D7" s="35">
        <v>46</v>
      </c>
      <c r="E7" s="35">
        <v>1</v>
      </c>
      <c r="F7" s="35">
        <v>0</v>
      </c>
      <c r="G7" s="35">
        <v>1</v>
      </c>
      <c r="H7" s="35" t="s">
        <v>93</v>
      </c>
      <c r="I7" s="35" t="s">
        <v>94</v>
      </c>
      <c r="J7" s="35" t="s">
        <v>95</v>
      </c>
      <c r="K7" s="35" t="s">
        <v>96</v>
      </c>
      <c r="L7" s="35" t="s">
        <v>97</v>
      </c>
      <c r="M7" s="36" t="s">
        <v>98</v>
      </c>
      <c r="N7" s="36">
        <v>60.83</v>
      </c>
      <c r="O7" s="36">
        <v>99.54</v>
      </c>
      <c r="P7" s="36">
        <v>2750</v>
      </c>
      <c r="Q7" s="36">
        <v>77820</v>
      </c>
      <c r="R7" s="36">
        <v>60.97</v>
      </c>
      <c r="S7" s="36">
        <v>1276.3699999999999</v>
      </c>
      <c r="T7" s="36">
        <v>77214</v>
      </c>
      <c r="U7" s="36">
        <v>60.97</v>
      </c>
      <c r="V7" s="36">
        <v>1266.43</v>
      </c>
      <c r="W7" s="36">
        <v>113.58</v>
      </c>
      <c r="X7" s="36">
        <v>113.39</v>
      </c>
      <c r="Y7" s="36">
        <v>111.51</v>
      </c>
      <c r="Z7" s="36">
        <v>108.42</v>
      </c>
      <c r="AA7" s="36">
        <v>112.32</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923.9</v>
      </c>
      <c r="AT7" s="36">
        <v>990.58</v>
      </c>
      <c r="AU7" s="36">
        <v>1058.81</v>
      </c>
      <c r="AV7" s="36">
        <v>290.73</v>
      </c>
      <c r="AW7" s="36">
        <v>248.95</v>
      </c>
      <c r="AX7" s="36">
        <v>695.41</v>
      </c>
      <c r="AY7" s="36">
        <v>701</v>
      </c>
      <c r="AZ7" s="36">
        <v>739.59</v>
      </c>
      <c r="BA7" s="36">
        <v>335.95</v>
      </c>
      <c r="BB7" s="36">
        <v>346.59</v>
      </c>
      <c r="BC7" s="36">
        <v>262.74</v>
      </c>
      <c r="BD7" s="36">
        <v>322.2</v>
      </c>
      <c r="BE7" s="36">
        <v>321.16000000000003</v>
      </c>
      <c r="BF7" s="36">
        <v>315.12</v>
      </c>
      <c r="BG7" s="36">
        <v>310.29000000000002</v>
      </c>
      <c r="BH7" s="36">
        <v>305.55</v>
      </c>
      <c r="BI7" s="36">
        <v>343.45</v>
      </c>
      <c r="BJ7" s="36">
        <v>330.99</v>
      </c>
      <c r="BK7" s="36">
        <v>324.08999999999997</v>
      </c>
      <c r="BL7" s="36">
        <v>319.82</v>
      </c>
      <c r="BM7" s="36">
        <v>312.02999999999997</v>
      </c>
      <c r="BN7" s="36">
        <v>276.38</v>
      </c>
      <c r="BO7" s="36">
        <v>108.83</v>
      </c>
      <c r="BP7" s="36">
        <v>109.16</v>
      </c>
      <c r="BQ7" s="36">
        <v>106.44</v>
      </c>
      <c r="BR7" s="36">
        <v>104.08</v>
      </c>
      <c r="BS7" s="36">
        <v>106.8</v>
      </c>
      <c r="BT7" s="36">
        <v>99.61</v>
      </c>
      <c r="BU7" s="36">
        <v>100.27</v>
      </c>
      <c r="BV7" s="36">
        <v>99.46</v>
      </c>
      <c r="BW7" s="36">
        <v>105.21</v>
      </c>
      <c r="BX7" s="36">
        <v>105.71</v>
      </c>
      <c r="BY7" s="36">
        <v>104.99</v>
      </c>
      <c r="BZ7" s="36">
        <v>147.09</v>
      </c>
      <c r="CA7" s="36">
        <v>146.53</v>
      </c>
      <c r="CB7" s="36">
        <v>150.49</v>
      </c>
      <c r="CC7" s="36">
        <v>154.08000000000001</v>
      </c>
      <c r="CD7" s="36">
        <v>149.87</v>
      </c>
      <c r="CE7" s="36">
        <v>169.59</v>
      </c>
      <c r="CF7" s="36">
        <v>169.62</v>
      </c>
      <c r="CG7" s="36">
        <v>171.78</v>
      </c>
      <c r="CH7" s="36">
        <v>162.59</v>
      </c>
      <c r="CI7" s="36">
        <v>162.15</v>
      </c>
      <c r="CJ7" s="36">
        <v>163.72</v>
      </c>
      <c r="CK7" s="36">
        <v>69.77</v>
      </c>
      <c r="CL7" s="36">
        <v>68.86</v>
      </c>
      <c r="CM7" s="36">
        <v>68.540000000000006</v>
      </c>
      <c r="CN7" s="36">
        <v>67.790000000000006</v>
      </c>
      <c r="CO7" s="36">
        <v>73.150000000000006</v>
      </c>
      <c r="CP7" s="36">
        <v>60.04</v>
      </c>
      <c r="CQ7" s="36">
        <v>59.88</v>
      </c>
      <c r="CR7" s="36">
        <v>59.68</v>
      </c>
      <c r="CS7" s="36">
        <v>59.17</v>
      </c>
      <c r="CT7" s="36">
        <v>59.34</v>
      </c>
      <c r="CU7" s="36">
        <v>59.76</v>
      </c>
      <c r="CV7" s="36">
        <v>92.46</v>
      </c>
      <c r="CW7" s="36">
        <v>92.61</v>
      </c>
      <c r="CX7" s="36">
        <v>91.79</v>
      </c>
      <c r="CY7" s="36">
        <v>90.99</v>
      </c>
      <c r="CZ7" s="36">
        <v>90.91</v>
      </c>
      <c r="DA7" s="36">
        <v>87.33</v>
      </c>
      <c r="DB7" s="36">
        <v>87.65</v>
      </c>
      <c r="DC7" s="36">
        <v>87.63</v>
      </c>
      <c r="DD7" s="36">
        <v>87.6</v>
      </c>
      <c r="DE7" s="36">
        <v>87.74</v>
      </c>
      <c r="DF7" s="36">
        <v>89.95</v>
      </c>
      <c r="DG7" s="36">
        <v>43.72</v>
      </c>
      <c r="DH7" s="36">
        <v>44.88</v>
      </c>
      <c r="DI7" s="36">
        <v>46.14</v>
      </c>
      <c r="DJ7" s="36">
        <v>45.74</v>
      </c>
      <c r="DK7" s="36">
        <v>45.55</v>
      </c>
      <c r="DL7" s="36">
        <v>37.71</v>
      </c>
      <c r="DM7" s="36">
        <v>38.69</v>
      </c>
      <c r="DN7" s="36">
        <v>39.65</v>
      </c>
      <c r="DO7" s="36">
        <v>45.25</v>
      </c>
      <c r="DP7" s="36">
        <v>46.27</v>
      </c>
      <c r="DQ7" s="36">
        <v>47.18</v>
      </c>
      <c r="DR7" s="36">
        <v>6.9</v>
      </c>
      <c r="DS7" s="36">
        <v>7.87</v>
      </c>
      <c r="DT7" s="36">
        <v>8.68</v>
      </c>
      <c r="DU7" s="36">
        <v>9.34</v>
      </c>
      <c r="DV7" s="36">
        <v>9.9700000000000006</v>
      </c>
      <c r="DW7" s="36">
        <v>7.67</v>
      </c>
      <c r="DX7" s="36">
        <v>8.4</v>
      </c>
      <c r="DY7" s="36">
        <v>9.7100000000000009</v>
      </c>
      <c r="DZ7" s="36">
        <v>10.71</v>
      </c>
      <c r="EA7" s="36">
        <v>10.93</v>
      </c>
      <c r="EB7" s="36">
        <v>13.18</v>
      </c>
      <c r="EC7" s="36">
        <v>0.79</v>
      </c>
      <c r="ED7" s="36">
        <v>0.37</v>
      </c>
      <c r="EE7" s="36">
        <v>0.55000000000000004</v>
      </c>
      <c r="EF7" s="36">
        <v>0.23</v>
      </c>
      <c r="EG7" s="36">
        <v>0.51</v>
      </c>
      <c r="EH7" s="36">
        <v>0.84</v>
      </c>
      <c r="EI7" s="36">
        <v>0.78</v>
      </c>
      <c r="EJ7" s="36">
        <v>0.83</v>
      </c>
      <c r="EK7" s="36">
        <v>0.72</v>
      </c>
      <c r="EL7" s="36">
        <v>0.71</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2017-02-01T08:37:10Z</dcterms:created>
  <dcterms:modified xsi:type="dcterms:W3CDTF">2017-02-15T05:42:20Z</dcterms:modified>
  <cp:category/>
</cp:coreProperties>
</file>