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8(H27調査)\16_経営比較分析表\100_市町村回答\04_●伊勢崎市\"/>
    </mc:Choice>
  </mc:AlternateContent>
  <workbookProtection workbookPassword="864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T6" i="5"/>
  <c r="AI10" i="4" s="1"/>
  <c r="S6" i="5"/>
  <c r="R6" i="5"/>
  <c r="AQ8" i="4" s="1"/>
  <c r="Q6" i="5"/>
  <c r="P6" i="5"/>
  <c r="Z10" i="4" s="1"/>
  <c r="O6" i="5"/>
  <c r="N6" i="5"/>
  <c r="M6" i="5"/>
  <c r="L6" i="5"/>
  <c r="Z8" i="4" s="1"/>
  <c r="K6" i="5"/>
  <c r="J6" i="5"/>
  <c r="J8" i="4" s="1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Q10" i="4"/>
  <c r="R10" i="4"/>
  <c r="J10" i="4"/>
  <c r="B10" i="4"/>
  <c r="AY8" i="4"/>
  <c r="AI8" i="4"/>
  <c r="R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<sst xmlns="http://schemas.openxmlformats.org/spreadsheetml/2006/main" count="217" uniqueCount="107">
  <si>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</si>
  <si>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</si>
  <si>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</si>
  <si>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</si>
  <si>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</si>
  <si>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</si>
  <si>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</si>
  <si>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</si>
  <si>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</si>
  <si>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</si>
  <si>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</si>
  <si>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</si>
  <si>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</si>
  <si>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</si>
  <si>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</si>
  <si>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</si>
  <si>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</si>
  <si>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</si>
  <si>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</si>
  <si>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</si>
  <si>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</si>
  <si>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</si>
  <si>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</si>
  <si>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</si>
  <si>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</si>
  <si>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</si>
  <si>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</si>
  <si>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</si>
  <si>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</si>
  <si>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</si>
  <si>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</si>
  <si>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</si>
  <si>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</si>
  <si>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</si>
  <si>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</si>
  <si>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</si>
  <si>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</si>
  <si>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</si>
  <si>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</si>
  <si>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</si>
  <si>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</si>
  <si>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</si>
  <si>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</si>
  <si>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</si>
  <si>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</si>
  <si>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</si>
  <si>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</si>
  <si>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</si>
  <si>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</si>
  <si>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</si>
  <si>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</si>
  <si>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</si>
  <si>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</si>
  <si>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</si>
  <si>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</si>
  <si>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</si>
  <si>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</si>
  <si>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</si>
  <si>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</si>
  <si>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</si>
  <si>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</si>
  <si>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</si>
  <si>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</si>
  <si>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</si>
  <si>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</si>
  <si>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</si>
  <si>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</si>
  <si>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</si>
  <si>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</si>
  <si>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</si>
  <si>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</si>
  <si>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</si>
  <si>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</si>
  <si>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</si>
  <si>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</si>
  <si>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</si>
  <si>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</si>
  <si>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</si>
  <si>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</si>
  <si>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</si>
  <si>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</si>
  <si>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</si>
  <si>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</si>
  <si>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</si>
  <si>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</si>
  <si>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</si>
  <si>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</si>
  <si>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</si>
  <si>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</si>
  <si>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</si>
  <si>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</si>
  <si>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</si>
  <si>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</si>
  <si>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伊勢崎市</t>
  </si>
  <si>
    <t>法適用</t>
  </si>
  <si>
    <t>水道事業</t>
  </si>
  <si>
    <t>末端給水事業</t>
  </si>
  <si>
    <t>A2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</si>
  <si>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</si>
  <si>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</si>
  <si>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</si>
  <si>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</si>
  <si>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</si>
  <si>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</si>
  <si>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(1)各指標と現状の分析
経常収支比率は、類似団体を下回っているが100％を超えて推移しており概ね良好である。累積欠損金比率は、平成24年度のみ発生しているが、土地の売却により特別損失が発生したためであり、利益積立金で全額補填している。流動比率は、会計基準見直しの影響により平成26年度以降は低くなっており、平成27年度の低下は、1年超の預入れを固定資産として振替えたことによる。企業債残高対給水収益比率は、類似団体より高いが、企業債残高は減少傾向である。料金回収率は類似団体より低く、ほぼ横ばいで推移しているが、平成27年度の給水収益の増加により上昇した。給水原価は、経費節減に努めているため類似団体より低く、ほぼ横ばいで推移している。施設利用率は類似団体より高く、ほぼ横ばいで推移している。有収率は、類似団体より低いが、平成27年度の有収水量の増加により上昇した。　　　　　　　　　　　　　　　　
(2)課題に対する今後の取組等
経常収支比率は、概ね良好で推移しているが、類似団体を下回っているため、今後も引き続き財源の確保、一層の経費節減に努めていきたい。また、料金回収率は100％を下回っているが、加入金等の給水収益以外の収入で補填しているため、経常収支比率は100％を上回っている。施設利用率は高いが、有収率の水準が依然として低いため、施設の稼動が収益につながっていない部分があると考えられる。漏水が主な原因と考えられるため、引き続き、漏水箇所の調査や修繕を実施し漏水量の減少に努めていきたい。</t>
    <phoneticPr fontId="4"/>
  </si>
  <si>
    <t>(1)各指標と現状の分析
有形固定資産減価償却率及び管路経年化率は、顕著に増加している。類似団体とほぼ同様に増加傾向であり、施設の老朽化が進んでいる。管路経年化率は類似団体より低く、管路の老朽化の進行速度は比較的遅いが、管路更新率が低く、老朽管・老朽施設更新に伴う建設投資の増加が今後見込まれる。
(2)課題に対する今後の取組等
施設と管路の更新投資について、今後策定する経営戦略の財源試算に基づき現状把握と分析を行い、老朽管・老朽施設更新を計画的に実施していきたい。</t>
    <phoneticPr fontId="4"/>
  </si>
  <si>
    <t>(1)各指標と現状の分析
主な課題は100％を下回っている料金回収率、類似団体より低い有収率及び管路更新率、増加傾向にある管路経年化率である。　　　　　　　　　　　　　　　
(2)課題に対する今後の取組等
今後、節水や人口の減少で給水収益の増加が見込めない中、管路等の施設の更新が増大していくため、更新投資の平準化や優先順位付けの徹底、ダウンサイジング等による維持管理費の削減に努めていきたい。また、漏水をはじめとする無効水量を調査・改善し、有収水量を確保するとともに、水道料金以外の収益に頼らず健全な経営を堅持していくために、適正な水道料金の見直し等の検討もしていき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</si>
</sst>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1.28</c:v>
                </c:pt>
                <c:pt idx="1">
                  <c:v>0.67</c:v>
                </c:pt>
                <c:pt idx="2">
                  <c:v>0.77</c:v>
                </c:pt>
                <c:pt idx="3">
                  <c:v>0.53</c:v>
                </c:pt>
                <c:pt idx="4">
                  <c:v>0.38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836560"/>
        <c:axId val="143511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0.82</c:v>
                </c:pt>
                <c:pt idx="1">
                  <c:v>0.76</c:v>
                </c:pt>
                <c:pt idx="2">
                  <c:v>0.8</c:v>
                </c:pt>
                <c:pt idx="3">
                  <c:v>0.72</c:v>
                </c:pt>
                <c:pt idx="4">
                  <c:v>0.67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36560"/>
        <c:axId val="143511160"/>
      </c:lineChart>
      <c:dateAx>
        <c:axId val="144836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511160"/>
        <c:crosses val="autoZero"/>
        <c:auto val="1"/>
        <c:lblOffset val="100"/>
        <c:baseTimeUnit val="years"/>
      </c:dateAx>
      <c:valAx>
        <c:axId val="143511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8365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77.510000000000005</c:v>
                </c:pt>
                <c:pt idx="1">
                  <c:v>80.16</c:v>
                </c:pt>
                <c:pt idx="2">
                  <c:v>74.5</c:v>
                </c:pt>
                <c:pt idx="3">
                  <c:v>73.319999999999993</c:v>
                </c:pt>
                <c:pt idx="4">
                  <c:v>72.63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57680"/>
        <c:axId val="103758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63.07</c:v>
                </c:pt>
                <c:pt idx="1">
                  <c:v>62.71</c:v>
                </c:pt>
                <c:pt idx="2">
                  <c:v>62.15</c:v>
                </c:pt>
                <c:pt idx="3">
                  <c:v>61.61</c:v>
                </c:pt>
                <c:pt idx="4">
                  <c:v>62.34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57680"/>
        <c:axId val="103758072"/>
      </c:lineChart>
      <c:dateAx>
        <c:axId val="103757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758072"/>
        <c:crosses val="autoZero"/>
        <c:auto val="1"/>
        <c:lblOffset val="100"/>
        <c:baseTimeUnit val="years"/>
      </c:dateAx>
      <c:valAx>
        <c:axId val="103758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757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88.79</c:v>
                </c:pt>
                <c:pt idx="1">
                  <c:v>88.39</c:v>
                </c:pt>
                <c:pt idx="2">
                  <c:v>88.7</c:v>
                </c:pt>
                <c:pt idx="3">
                  <c:v>86.7</c:v>
                </c:pt>
                <c:pt idx="4">
                  <c:v>88.04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871624"/>
        <c:axId val="233872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89.96</c:v>
                </c:pt>
                <c:pt idx="1">
                  <c:v>90.54</c:v>
                </c:pt>
                <c:pt idx="2">
                  <c:v>90.64</c:v>
                </c:pt>
                <c:pt idx="3">
                  <c:v>90.23</c:v>
                </c:pt>
                <c:pt idx="4">
                  <c:v>90.15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871624"/>
        <c:axId val="233872016"/>
      </c:lineChart>
      <c:dateAx>
        <c:axId val="233871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3872016"/>
        <c:crosses val="autoZero"/>
        <c:auto val="1"/>
        <c:lblOffset val="100"/>
        <c:baseTimeUnit val="years"/>
      </c:dateAx>
      <c:valAx>
        <c:axId val="233872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38716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101.17</c:v>
                </c:pt>
                <c:pt idx="1">
                  <c:v>103.36</c:v>
                </c:pt>
                <c:pt idx="2">
                  <c:v>103.91</c:v>
                </c:pt>
                <c:pt idx="3">
                  <c:v>103.63</c:v>
                </c:pt>
                <c:pt idx="4">
                  <c:v>106.02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630744"/>
        <c:axId val="143656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107.51</c:v>
                </c:pt>
                <c:pt idx="1">
                  <c:v>108.39</c:v>
                </c:pt>
                <c:pt idx="2">
                  <c:v>108.9</c:v>
                </c:pt>
                <c:pt idx="3">
                  <c:v>114.43</c:v>
                </c:pt>
                <c:pt idx="4">
                  <c:v>114.08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30744"/>
        <c:axId val="143656704"/>
      </c:lineChart>
      <c:dateAx>
        <c:axId val="103630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656704"/>
        <c:crosses val="autoZero"/>
        <c:auto val="1"/>
        <c:lblOffset val="100"/>
        <c:baseTimeUnit val="years"/>
      </c:dateAx>
      <c:valAx>
        <c:axId val="1436567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3630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41.21</c:v>
                </c:pt>
                <c:pt idx="1">
                  <c:v>41.97</c:v>
                </c:pt>
                <c:pt idx="2">
                  <c:v>43.15</c:v>
                </c:pt>
                <c:pt idx="3">
                  <c:v>45.16</c:v>
                </c:pt>
                <c:pt idx="4">
                  <c:v>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93840"/>
        <c:axId val="143978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41.47</c:v>
                </c:pt>
                <c:pt idx="1">
                  <c:v>42.43</c:v>
                </c:pt>
                <c:pt idx="2">
                  <c:v>43.24</c:v>
                </c:pt>
                <c:pt idx="3">
                  <c:v>46.36</c:v>
                </c:pt>
                <c:pt idx="4">
                  <c:v>47.37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93840"/>
        <c:axId val="143978992"/>
      </c:lineChart>
      <c:dateAx>
        <c:axId val="143593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978992"/>
        <c:crosses val="autoZero"/>
        <c:auto val="1"/>
        <c:lblOffset val="100"/>
        <c:baseTimeUnit val="years"/>
      </c:dateAx>
      <c:valAx>
        <c:axId val="143978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3593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3.7</c:v>
                </c:pt>
                <c:pt idx="1">
                  <c:v>3.85</c:v>
                </c:pt>
                <c:pt idx="2">
                  <c:v>4.41</c:v>
                </c:pt>
                <c:pt idx="3">
                  <c:v>6.69</c:v>
                </c:pt>
                <c:pt idx="4">
                  <c:v>9.75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992832"/>
        <c:axId val="104265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9.92</c:v>
                </c:pt>
                <c:pt idx="1">
                  <c:v>11.07</c:v>
                </c:pt>
                <c:pt idx="2">
                  <c:v>12.21</c:v>
                </c:pt>
                <c:pt idx="3">
                  <c:v>13.57</c:v>
                </c:pt>
                <c:pt idx="4">
                  <c:v>14.27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92832"/>
        <c:axId val="104265232"/>
      </c:lineChart>
      <c:dateAx>
        <c:axId val="142992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265232"/>
        <c:crosses val="autoZero"/>
        <c:auto val="1"/>
        <c:lblOffset val="100"/>
        <c:baseTimeUnit val="years"/>
      </c:dateAx>
      <c:valAx>
        <c:axId val="104265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2992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12.91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808224"/>
        <c:axId val="143808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2.83</c:v>
                </c:pt>
                <c:pt idx="1">
                  <c:v>3.08</c:v>
                </c:pt>
                <c:pt idx="2">
                  <c:v>3.47</c:v>
                </c:pt>
                <c:pt idx="3">
                  <c:v>0.13</c:v>
                </c:pt>
                <c:pt idx="4" formatCode="#,##0.00;&quot;△&quot;#,##0.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08224"/>
        <c:axId val="143808616"/>
      </c:lineChart>
      <c:dateAx>
        <c:axId val="143808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808616"/>
        <c:crosses val="autoZero"/>
        <c:auto val="1"/>
        <c:lblOffset val="100"/>
        <c:baseTimeUnit val="years"/>
      </c:dateAx>
      <c:valAx>
        <c:axId val="1438086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3808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474.01</c:v>
                </c:pt>
                <c:pt idx="1">
                  <c:v>480.59</c:v>
                </c:pt>
                <c:pt idx="2">
                  <c:v>461.55</c:v>
                </c:pt>
                <c:pt idx="3">
                  <c:v>240.32</c:v>
                </c:pt>
                <c:pt idx="4">
                  <c:v>151.72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807832"/>
        <c:axId val="142876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602.73</c:v>
                </c:pt>
                <c:pt idx="1">
                  <c:v>590.46</c:v>
                </c:pt>
                <c:pt idx="2">
                  <c:v>628.34</c:v>
                </c:pt>
                <c:pt idx="3">
                  <c:v>289.8</c:v>
                </c:pt>
                <c:pt idx="4">
                  <c:v>299.44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07832"/>
        <c:axId val="142876520"/>
      </c:lineChart>
      <c:dateAx>
        <c:axId val="143807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2876520"/>
        <c:crosses val="autoZero"/>
        <c:auto val="1"/>
        <c:lblOffset val="100"/>
        <c:baseTimeUnit val="years"/>
      </c:dateAx>
      <c:valAx>
        <c:axId val="1428765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3807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443.07</c:v>
                </c:pt>
                <c:pt idx="1">
                  <c:v>413.05</c:v>
                </c:pt>
                <c:pt idx="2">
                  <c:v>404.48</c:v>
                </c:pt>
                <c:pt idx="3">
                  <c:v>412.85</c:v>
                </c:pt>
                <c:pt idx="4">
                  <c:v>393.5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42288"/>
        <c:axId val="104142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310.79000000000002</c:v>
                </c:pt>
                <c:pt idx="1">
                  <c:v>299.16000000000003</c:v>
                </c:pt>
                <c:pt idx="2">
                  <c:v>297.13</c:v>
                </c:pt>
                <c:pt idx="3">
                  <c:v>301.99</c:v>
                </c:pt>
                <c:pt idx="4">
                  <c:v>298.08999999999997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42288"/>
        <c:axId val="104142680"/>
      </c:lineChart>
      <c:dateAx>
        <c:axId val="10414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142680"/>
        <c:crosses val="autoZero"/>
        <c:auto val="1"/>
        <c:lblOffset val="100"/>
        <c:baseTimeUnit val="years"/>
      </c:dateAx>
      <c:valAx>
        <c:axId val="1041426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14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94.46</c:v>
                </c:pt>
                <c:pt idx="1">
                  <c:v>96.08</c:v>
                </c:pt>
                <c:pt idx="2">
                  <c:v>96.16</c:v>
                </c:pt>
                <c:pt idx="3">
                  <c:v>95.55</c:v>
                </c:pt>
                <c:pt idx="4">
                  <c:v>97.98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143856"/>
        <c:axId val="142754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99</c:v>
                </c:pt>
                <c:pt idx="1">
                  <c:v>99.91</c:v>
                </c:pt>
                <c:pt idx="2">
                  <c:v>99.89</c:v>
                </c:pt>
                <c:pt idx="3">
                  <c:v>107.05</c:v>
                </c:pt>
                <c:pt idx="4">
                  <c:v>106.4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43856"/>
        <c:axId val="142754728"/>
      </c:lineChart>
      <c:dateAx>
        <c:axId val="10414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2754728"/>
        <c:crosses val="autoZero"/>
        <c:auto val="1"/>
        <c:lblOffset val="100"/>
        <c:baseTimeUnit val="years"/>
      </c:dateAx>
      <c:valAx>
        <c:axId val="142754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414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138.19999999999999</c:v>
                </c:pt>
                <c:pt idx="1">
                  <c:v>135.94999999999999</c:v>
                </c:pt>
                <c:pt idx="2">
                  <c:v>136.11000000000001</c:v>
                </c:pt>
                <c:pt idx="3">
                  <c:v>137.32</c:v>
                </c:pt>
                <c:pt idx="4">
                  <c:v>133.97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67840"/>
        <c:axId val="103756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164.03</c:v>
                </c:pt>
                <c:pt idx="1">
                  <c:v>164.25</c:v>
                </c:pt>
                <c:pt idx="2">
                  <c:v>165.34</c:v>
                </c:pt>
                <c:pt idx="3">
                  <c:v>155.09</c:v>
                </c:pt>
                <c:pt idx="4">
                  <c:v>156.29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67840"/>
        <c:axId val="103756504"/>
      </c:lineChart>
      <c:dateAx>
        <c:axId val="143567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756504"/>
        <c:crosses val="autoZero"/>
        <c:auto val="1"/>
        <c:lblOffset val="100"/>
        <c:baseTimeUnit val="years"/>
      </c:dateAx>
      <c:valAx>
        <c:axId val="103756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3567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2" t="str">
        <f>データ!H6</f>
        <v>群馬県　伊勢崎市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3" t="s">
        <v>1</v>
      </c>
      <c r="C7" s="44"/>
      <c r="D7" s="44"/>
      <c r="E7" s="44"/>
      <c r="F7" s="44"/>
      <c r="G7" s="44"/>
      <c r="H7" s="44"/>
      <c r="I7" s="45"/>
      <c r="J7" s="43" t="s">
        <v>2</v>
      </c>
      <c r="K7" s="44"/>
      <c r="L7" s="44"/>
      <c r="M7" s="44"/>
      <c r="N7" s="44"/>
      <c r="O7" s="44"/>
      <c r="P7" s="44"/>
      <c r="Q7" s="45"/>
      <c r="R7" s="43" t="s">
        <v>3</v>
      </c>
      <c r="S7" s="44"/>
      <c r="T7" s="44"/>
      <c r="U7" s="44"/>
      <c r="V7" s="44"/>
      <c r="W7" s="44"/>
      <c r="X7" s="44"/>
      <c r="Y7" s="45"/>
      <c r="Z7" s="43" t="s">
        <v>4</v>
      </c>
      <c r="AA7" s="44"/>
      <c r="AB7" s="44"/>
      <c r="AC7" s="44"/>
      <c r="AD7" s="44"/>
      <c r="AE7" s="44"/>
      <c r="AF7" s="44"/>
      <c r="AG7" s="45"/>
      <c r="AH7" s="3"/>
      <c r="AI7" s="43" t="s">
        <v>5</v>
      </c>
      <c r="AJ7" s="44"/>
      <c r="AK7" s="44"/>
      <c r="AL7" s="44"/>
      <c r="AM7" s="44"/>
      <c r="AN7" s="44"/>
      <c r="AO7" s="44"/>
      <c r="AP7" s="45"/>
      <c r="AQ7" s="46" t="s">
        <v>6</v>
      </c>
      <c r="AR7" s="46"/>
      <c r="AS7" s="46"/>
      <c r="AT7" s="46"/>
      <c r="AU7" s="46"/>
      <c r="AV7" s="46"/>
      <c r="AW7" s="46"/>
      <c r="AX7" s="46"/>
      <c r="AY7" s="46" t="s">
        <v>7</v>
      </c>
      <c r="AZ7" s="46"/>
      <c r="BA7" s="46"/>
      <c r="BB7" s="46"/>
      <c r="BC7" s="46"/>
      <c r="BD7" s="46"/>
      <c r="BE7" s="46"/>
      <c r="BF7" s="46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2" t="str">
        <f>データ!I6</f>
        <v>法適用</v>
      </c>
      <c r="C8" s="53"/>
      <c r="D8" s="53"/>
      <c r="E8" s="53"/>
      <c r="F8" s="53"/>
      <c r="G8" s="53"/>
      <c r="H8" s="53"/>
      <c r="I8" s="54"/>
      <c r="J8" s="52" t="str">
        <f>データ!J6</f>
        <v>水道事業</v>
      </c>
      <c r="K8" s="53"/>
      <c r="L8" s="53"/>
      <c r="M8" s="53"/>
      <c r="N8" s="53"/>
      <c r="O8" s="53"/>
      <c r="P8" s="53"/>
      <c r="Q8" s="54"/>
      <c r="R8" s="52" t="str">
        <f>データ!K6</f>
        <v>末端給水事業</v>
      </c>
      <c r="S8" s="53"/>
      <c r="T8" s="53"/>
      <c r="U8" s="53"/>
      <c r="V8" s="53"/>
      <c r="W8" s="53"/>
      <c r="X8" s="53"/>
      <c r="Y8" s="54"/>
      <c r="Z8" s="52" t="str">
        <f>データ!L6</f>
        <v>A2</v>
      </c>
      <c r="AA8" s="53"/>
      <c r="AB8" s="53"/>
      <c r="AC8" s="53"/>
      <c r="AD8" s="53"/>
      <c r="AE8" s="53"/>
      <c r="AF8" s="53"/>
      <c r="AG8" s="54"/>
      <c r="AH8" s="3"/>
      <c r="AI8" s="55">
        <f>データ!Q6</f>
        <v>211803</v>
      </c>
      <c r="AJ8" s="56"/>
      <c r="AK8" s="56"/>
      <c r="AL8" s="56"/>
      <c r="AM8" s="56"/>
      <c r="AN8" s="56"/>
      <c r="AO8" s="56"/>
      <c r="AP8" s="57"/>
      <c r="AQ8" s="47">
        <f>データ!R6</f>
        <v>139.44</v>
      </c>
      <c r="AR8" s="47"/>
      <c r="AS8" s="47"/>
      <c r="AT8" s="47"/>
      <c r="AU8" s="47"/>
      <c r="AV8" s="47"/>
      <c r="AW8" s="47"/>
      <c r="AX8" s="47"/>
      <c r="AY8" s="47">
        <f>データ!S6</f>
        <v>1518.95</v>
      </c>
      <c r="AZ8" s="47"/>
      <c r="BA8" s="47"/>
      <c r="BB8" s="47"/>
      <c r="BC8" s="47"/>
      <c r="BD8" s="47"/>
      <c r="BE8" s="47"/>
      <c r="BF8" s="47"/>
      <c r="BG8" s="3"/>
      <c r="BH8" s="3"/>
      <c r="BI8" s="3"/>
      <c r="BJ8" s="3"/>
      <c r="BK8" s="3"/>
      <c r="BL8" s="48" t="s">
        <v>9</v>
      </c>
      <c r="BM8" s="49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6" t="s">
        <v>11</v>
      </c>
      <c r="C9" s="46"/>
      <c r="D9" s="46"/>
      <c r="E9" s="46"/>
      <c r="F9" s="46"/>
      <c r="G9" s="46"/>
      <c r="H9" s="46"/>
      <c r="I9" s="46"/>
      <c r="J9" s="46" t="s">
        <v>12</v>
      </c>
      <c r="K9" s="46"/>
      <c r="L9" s="46"/>
      <c r="M9" s="46"/>
      <c r="N9" s="46"/>
      <c r="O9" s="46"/>
      <c r="P9" s="46"/>
      <c r="Q9" s="46"/>
      <c r="R9" s="46" t="s">
        <v>13</v>
      </c>
      <c r="S9" s="46"/>
      <c r="T9" s="46"/>
      <c r="U9" s="46"/>
      <c r="V9" s="46"/>
      <c r="W9" s="46"/>
      <c r="X9" s="46"/>
      <c r="Y9" s="46"/>
      <c r="Z9" s="46" t="s">
        <v>14</v>
      </c>
      <c r="AA9" s="46"/>
      <c r="AB9" s="46"/>
      <c r="AC9" s="46"/>
      <c r="AD9" s="46"/>
      <c r="AE9" s="46"/>
      <c r="AF9" s="46"/>
      <c r="AG9" s="46"/>
      <c r="AH9" s="3"/>
      <c r="AI9" s="46" t="s">
        <v>15</v>
      </c>
      <c r="AJ9" s="46"/>
      <c r="AK9" s="46"/>
      <c r="AL9" s="46"/>
      <c r="AM9" s="46"/>
      <c r="AN9" s="46"/>
      <c r="AO9" s="46"/>
      <c r="AP9" s="46"/>
      <c r="AQ9" s="46" t="s">
        <v>16</v>
      </c>
      <c r="AR9" s="46"/>
      <c r="AS9" s="46"/>
      <c r="AT9" s="46"/>
      <c r="AU9" s="46"/>
      <c r="AV9" s="46"/>
      <c r="AW9" s="46"/>
      <c r="AX9" s="46"/>
      <c r="AY9" s="46" t="s">
        <v>17</v>
      </c>
      <c r="AZ9" s="46"/>
      <c r="BA9" s="46"/>
      <c r="BB9" s="46"/>
      <c r="BC9" s="46"/>
      <c r="BD9" s="46"/>
      <c r="BE9" s="46"/>
      <c r="BF9" s="46"/>
      <c r="BG9" s="3"/>
      <c r="BH9" s="3"/>
      <c r="BI9" s="3"/>
      <c r="BJ9" s="3"/>
      <c r="BK9" s="3"/>
      <c r="BL9" s="50" t="s">
        <v>18</v>
      </c>
      <c r="BM9" s="51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7" t="str">
        <f>データ!M6</f>
        <v>-</v>
      </c>
      <c r="C10" s="47"/>
      <c r="D10" s="47"/>
      <c r="E10" s="47"/>
      <c r="F10" s="47"/>
      <c r="G10" s="47"/>
      <c r="H10" s="47"/>
      <c r="I10" s="47"/>
      <c r="J10" s="47">
        <f>データ!N6</f>
        <v>54.71</v>
      </c>
      <c r="K10" s="47"/>
      <c r="L10" s="47"/>
      <c r="M10" s="47"/>
      <c r="N10" s="47"/>
      <c r="O10" s="47"/>
      <c r="P10" s="47"/>
      <c r="Q10" s="47"/>
      <c r="R10" s="47">
        <f>データ!O6</f>
        <v>99.78</v>
      </c>
      <c r="S10" s="47"/>
      <c r="T10" s="47"/>
      <c r="U10" s="47"/>
      <c r="V10" s="47"/>
      <c r="W10" s="47"/>
      <c r="X10" s="47"/>
      <c r="Y10" s="47"/>
      <c r="Z10" s="78">
        <f>データ!P6</f>
        <v>2430</v>
      </c>
      <c r="AA10" s="78"/>
      <c r="AB10" s="78"/>
      <c r="AC10" s="78"/>
      <c r="AD10" s="78"/>
      <c r="AE10" s="78"/>
      <c r="AF10" s="78"/>
      <c r="AG10" s="78"/>
      <c r="AH10" s="2"/>
      <c r="AI10" s="78">
        <f>データ!T6</f>
        <v>210645</v>
      </c>
      <c r="AJ10" s="78"/>
      <c r="AK10" s="78"/>
      <c r="AL10" s="78"/>
      <c r="AM10" s="78"/>
      <c r="AN10" s="78"/>
      <c r="AO10" s="78"/>
      <c r="AP10" s="78"/>
      <c r="AQ10" s="47">
        <f>データ!U6</f>
        <v>136.66999999999999</v>
      </c>
      <c r="AR10" s="47"/>
      <c r="AS10" s="47"/>
      <c r="AT10" s="47"/>
      <c r="AU10" s="47"/>
      <c r="AV10" s="47"/>
      <c r="AW10" s="47"/>
      <c r="AX10" s="47"/>
      <c r="AY10" s="47">
        <f>データ!V6</f>
        <v>1541.27</v>
      </c>
      <c r="AZ10" s="47"/>
      <c r="BA10" s="47"/>
      <c r="BB10" s="47"/>
      <c r="BC10" s="47"/>
      <c r="BD10" s="47"/>
      <c r="BE10" s="47"/>
      <c r="BF10" s="47"/>
      <c r="BG10" s="2"/>
      <c r="BH10" s="2"/>
      <c r="BI10" s="2"/>
      <c r="BJ10" s="2"/>
      <c r="BK10" s="2"/>
      <c r="BL10" s="62" t="s">
        <v>20</v>
      </c>
      <c r="BM10" s="63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4" t="s">
        <v>22</v>
      </c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</row>
    <row r="14" spans="1:78" ht="13.5" customHeight="1">
      <c r="A14" s="2"/>
      <c r="B14" s="66" t="s">
        <v>23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8"/>
      <c r="BK14" s="2"/>
      <c r="BL14" s="72" t="s">
        <v>24</v>
      </c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4"/>
    </row>
    <row r="15" spans="1:78" ht="13.5" customHeight="1">
      <c r="A15" s="2"/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1"/>
      <c r="BK15" s="2"/>
      <c r="BL15" s="75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8" t="s">
        <v>104</v>
      </c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0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8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60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8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60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8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60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8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60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8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60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8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60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8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60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8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60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8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60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8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60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8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60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8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60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8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60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8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60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8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60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8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60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8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60"/>
    </row>
    <row r="34" spans="1:78" ht="13.5" customHeight="1">
      <c r="A34" s="2"/>
      <c r="B34" s="16"/>
      <c r="C34" s="61" t="s">
        <v>25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19"/>
      <c r="R34" s="61" t="s">
        <v>26</v>
      </c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19"/>
      <c r="AG34" s="61" t="s">
        <v>27</v>
      </c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19"/>
      <c r="AV34" s="61" t="s">
        <v>28</v>
      </c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18"/>
      <c r="BK34" s="2"/>
      <c r="BL34" s="58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60"/>
    </row>
    <row r="35" spans="1:78" ht="13.5" customHeight="1">
      <c r="A35" s="2"/>
      <c r="B35" s="16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19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19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19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18"/>
      <c r="BK35" s="2"/>
      <c r="BL35" s="58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60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8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60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8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60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8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60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8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60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8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60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8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60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8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60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8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60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8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6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2" t="s">
        <v>29</v>
      </c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4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5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7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8" t="s">
        <v>105</v>
      </c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60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8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60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8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60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8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60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8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60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8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60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8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60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8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60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8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60"/>
    </row>
    <row r="56" spans="1:78" ht="13.5" customHeight="1">
      <c r="A56" s="2"/>
      <c r="B56" s="16"/>
      <c r="C56" s="61" t="s">
        <v>30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19"/>
      <c r="R56" s="61" t="s">
        <v>31</v>
      </c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19"/>
      <c r="AG56" s="61" t="s">
        <v>32</v>
      </c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19"/>
      <c r="AV56" s="61" t="s">
        <v>33</v>
      </c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18"/>
      <c r="BK56" s="2"/>
      <c r="BL56" s="58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60"/>
    </row>
    <row r="57" spans="1:78" ht="13.5" customHeight="1">
      <c r="A57" s="2"/>
      <c r="B57" s="16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9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19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19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18"/>
      <c r="BK57" s="2"/>
      <c r="BL57" s="58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60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8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60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8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60"/>
    </row>
    <row r="60" spans="1:78" ht="13.5" customHeight="1">
      <c r="A60" s="2"/>
      <c r="B60" s="69" t="s">
        <v>34</v>
      </c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1"/>
      <c r="BK60" s="2"/>
      <c r="BL60" s="58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60"/>
    </row>
    <row r="61" spans="1:78" ht="13.5" customHeight="1">
      <c r="A61" s="2"/>
      <c r="B61" s="69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1"/>
      <c r="BK61" s="2"/>
      <c r="BL61" s="58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60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60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8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6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2" t="s">
        <v>35</v>
      </c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4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5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7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8" t="s">
        <v>106</v>
      </c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60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8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60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8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60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8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60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8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60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8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60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8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60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8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60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8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60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8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60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8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60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8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60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8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60"/>
    </row>
    <row r="79" spans="1:78" ht="13.5" customHeight="1">
      <c r="A79" s="2"/>
      <c r="B79" s="16"/>
      <c r="C79" s="61" t="s">
        <v>36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19"/>
      <c r="V79" s="19"/>
      <c r="W79" s="61" t="s">
        <v>37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19"/>
      <c r="AP79" s="19"/>
      <c r="AQ79" s="61" t="s">
        <v>38</v>
      </c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17"/>
      <c r="BJ79" s="18"/>
      <c r="BK79" s="2"/>
      <c r="BL79" s="58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60"/>
    </row>
    <row r="80" spans="1:78" ht="13.5" customHeight="1">
      <c r="A80" s="2"/>
      <c r="B80" s="16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19"/>
      <c r="V80" s="19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19"/>
      <c r="AP80" s="19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17"/>
      <c r="BJ80" s="18"/>
      <c r="BK80" s="2"/>
      <c r="BL80" s="58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60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8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60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9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topLeftCell="DZ1" workbookViewId="0">
      <selection activeCell="EG9" sqref="EG9"/>
    </sheetView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102041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群馬県　伊勢崎市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A2</v>
      </c>
      <c r="M6" s="32" t="str">
        <f t="shared" si="3"/>
        <v>-</v>
      </c>
      <c r="N6" s="32">
        <f t="shared" si="3"/>
        <v>54.71</v>
      </c>
      <c r="O6" s="32">
        <f t="shared" si="3"/>
        <v>99.78</v>
      </c>
      <c r="P6" s="32">
        <f t="shared" si="3"/>
        <v>2430</v>
      </c>
      <c r="Q6" s="32">
        <f t="shared" si="3"/>
        <v>211803</v>
      </c>
      <c r="R6" s="32">
        <f t="shared" si="3"/>
        <v>139.44</v>
      </c>
      <c r="S6" s="32">
        <f t="shared" si="3"/>
        <v>1518.95</v>
      </c>
      <c r="T6" s="32">
        <f t="shared" si="3"/>
        <v>210645</v>
      </c>
      <c r="U6" s="32">
        <f t="shared" si="3"/>
        <v>136.66999999999999</v>
      </c>
      <c r="V6" s="32">
        <f t="shared" si="3"/>
        <v>1541.27</v>
      </c>
      <c r="W6" s="33">
        <f>IF(W7="",NA(),W7)</f>
        <v>101.17</v>
      </c>
      <c r="X6" s="33">
        <f t="shared" ref="X6:AF6" si="4">IF(X7="",NA(),X7)</f>
        <v>103.36</v>
      </c>
      <c r="Y6" s="33">
        <f t="shared" si="4"/>
        <v>103.91</v>
      </c>
      <c r="Z6" s="33">
        <f t="shared" si="4"/>
        <v>103.63</v>
      </c>
      <c r="AA6" s="33">
        <f t="shared" si="4"/>
        <v>106.02</v>
      </c>
      <c r="AB6" s="33">
        <f t="shared" si="4"/>
        <v>107.51</v>
      </c>
      <c r="AC6" s="33">
        <f t="shared" si="4"/>
        <v>108.39</v>
      </c>
      <c r="AD6" s="33">
        <f t="shared" si="4"/>
        <v>108.9</v>
      </c>
      <c r="AE6" s="33">
        <f t="shared" si="4"/>
        <v>114.43</v>
      </c>
      <c r="AF6" s="33">
        <f t="shared" si="4"/>
        <v>114.08</v>
      </c>
      <c r="AG6" s="32" t="str">
        <f>IF(AG7="","",IF(AG7="-","【-】","【"&amp;SUBSTITUTE(TEXT(AG7,"#,##0.00"),"-","△")&amp;"】"))</f>
        <v>【113.56】</v>
      </c>
      <c r="AH6" s="32">
        <f>IF(AH7="",NA(),AH7)</f>
        <v>0</v>
      </c>
      <c r="AI6" s="33">
        <f t="shared" ref="AI6:AQ6" si="5">IF(AI7="",NA(),AI7)</f>
        <v>12.91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2.83</v>
      </c>
      <c r="AN6" s="33">
        <f t="shared" si="5"/>
        <v>3.08</v>
      </c>
      <c r="AO6" s="33">
        <f t="shared" si="5"/>
        <v>3.47</v>
      </c>
      <c r="AP6" s="33">
        <f t="shared" si="5"/>
        <v>0.13</v>
      </c>
      <c r="AQ6" s="32">
        <f t="shared" si="5"/>
        <v>0</v>
      </c>
      <c r="AR6" s="32" t="str">
        <f>IF(AR7="","",IF(AR7="-","【-】","【"&amp;SUBSTITUTE(TEXT(AR7,"#,##0.00"),"-","△")&amp;"】"))</f>
        <v>【0.87】</v>
      </c>
      <c r="AS6" s="33">
        <f>IF(AS7="",NA(),AS7)</f>
        <v>474.01</v>
      </c>
      <c r="AT6" s="33">
        <f t="shared" ref="AT6:BB6" si="6">IF(AT7="",NA(),AT7)</f>
        <v>480.59</v>
      </c>
      <c r="AU6" s="33">
        <f t="shared" si="6"/>
        <v>461.55</v>
      </c>
      <c r="AV6" s="33">
        <f t="shared" si="6"/>
        <v>240.32</v>
      </c>
      <c r="AW6" s="33">
        <f t="shared" si="6"/>
        <v>151.72</v>
      </c>
      <c r="AX6" s="33">
        <f t="shared" si="6"/>
        <v>602.73</v>
      </c>
      <c r="AY6" s="33">
        <f t="shared" si="6"/>
        <v>590.46</v>
      </c>
      <c r="AZ6" s="33">
        <f t="shared" si="6"/>
        <v>628.34</v>
      </c>
      <c r="BA6" s="33">
        <f t="shared" si="6"/>
        <v>289.8</v>
      </c>
      <c r="BB6" s="33">
        <f t="shared" si="6"/>
        <v>299.44</v>
      </c>
      <c r="BC6" s="32" t="str">
        <f>IF(BC7="","",IF(BC7="-","【-】","【"&amp;SUBSTITUTE(TEXT(BC7,"#,##0.00"),"-","△")&amp;"】"))</f>
        <v>【262.74】</v>
      </c>
      <c r="BD6" s="33">
        <f>IF(BD7="",NA(),BD7)</f>
        <v>443.07</v>
      </c>
      <c r="BE6" s="33">
        <f t="shared" ref="BE6:BM6" si="7">IF(BE7="",NA(),BE7)</f>
        <v>413.05</v>
      </c>
      <c r="BF6" s="33">
        <f t="shared" si="7"/>
        <v>404.48</v>
      </c>
      <c r="BG6" s="33">
        <f t="shared" si="7"/>
        <v>412.85</v>
      </c>
      <c r="BH6" s="33">
        <f t="shared" si="7"/>
        <v>393.5</v>
      </c>
      <c r="BI6" s="33">
        <f t="shared" si="7"/>
        <v>310.79000000000002</v>
      </c>
      <c r="BJ6" s="33">
        <f t="shared" si="7"/>
        <v>299.16000000000003</v>
      </c>
      <c r="BK6" s="33">
        <f t="shared" si="7"/>
        <v>297.13</v>
      </c>
      <c r="BL6" s="33">
        <f t="shared" si="7"/>
        <v>301.99</v>
      </c>
      <c r="BM6" s="33">
        <f t="shared" si="7"/>
        <v>298.08999999999997</v>
      </c>
      <c r="BN6" s="32" t="str">
        <f>IF(BN7="","",IF(BN7="-","【-】","【"&amp;SUBSTITUTE(TEXT(BN7,"#,##0.00"),"-","△")&amp;"】"))</f>
        <v>【276.38】</v>
      </c>
      <c r="BO6" s="33">
        <f>IF(BO7="",NA(),BO7)</f>
        <v>94.46</v>
      </c>
      <c r="BP6" s="33">
        <f t="shared" ref="BP6:BX6" si="8">IF(BP7="",NA(),BP7)</f>
        <v>96.08</v>
      </c>
      <c r="BQ6" s="33">
        <f t="shared" si="8"/>
        <v>96.16</v>
      </c>
      <c r="BR6" s="33">
        <f t="shared" si="8"/>
        <v>95.55</v>
      </c>
      <c r="BS6" s="33">
        <f t="shared" si="8"/>
        <v>97.98</v>
      </c>
      <c r="BT6" s="33">
        <f t="shared" si="8"/>
        <v>99</v>
      </c>
      <c r="BU6" s="33">
        <f t="shared" si="8"/>
        <v>99.91</v>
      </c>
      <c r="BV6" s="33">
        <f t="shared" si="8"/>
        <v>99.89</v>
      </c>
      <c r="BW6" s="33">
        <f t="shared" si="8"/>
        <v>107.05</v>
      </c>
      <c r="BX6" s="33">
        <f t="shared" si="8"/>
        <v>106.4</v>
      </c>
      <c r="BY6" s="32" t="str">
        <f>IF(BY7="","",IF(BY7="-","【-】","【"&amp;SUBSTITUTE(TEXT(BY7,"#,##0.00"),"-","△")&amp;"】"))</f>
        <v>【104.99】</v>
      </c>
      <c r="BZ6" s="33">
        <f>IF(BZ7="",NA(),BZ7)</f>
        <v>138.19999999999999</v>
      </c>
      <c r="CA6" s="33">
        <f t="shared" ref="CA6:CI6" si="9">IF(CA7="",NA(),CA7)</f>
        <v>135.94999999999999</v>
      </c>
      <c r="CB6" s="33">
        <f t="shared" si="9"/>
        <v>136.11000000000001</v>
      </c>
      <c r="CC6" s="33">
        <f t="shared" si="9"/>
        <v>137.32</v>
      </c>
      <c r="CD6" s="33">
        <f t="shared" si="9"/>
        <v>133.97</v>
      </c>
      <c r="CE6" s="33">
        <f t="shared" si="9"/>
        <v>164.03</v>
      </c>
      <c r="CF6" s="33">
        <f t="shared" si="9"/>
        <v>164.25</v>
      </c>
      <c r="CG6" s="33">
        <f t="shared" si="9"/>
        <v>165.34</v>
      </c>
      <c r="CH6" s="33">
        <f t="shared" si="9"/>
        <v>155.09</v>
      </c>
      <c r="CI6" s="33">
        <f t="shared" si="9"/>
        <v>156.29</v>
      </c>
      <c r="CJ6" s="32" t="str">
        <f>IF(CJ7="","",IF(CJ7="-","【-】","【"&amp;SUBSTITUTE(TEXT(CJ7,"#,##0.00"),"-","△")&amp;"】"))</f>
        <v>【163.72】</v>
      </c>
      <c r="CK6" s="33">
        <f>IF(CK7="",NA(),CK7)</f>
        <v>77.510000000000005</v>
      </c>
      <c r="CL6" s="33">
        <f t="shared" ref="CL6:CT6" si="10">IF(CL7="",NA(),CL7)</f>
        <v>80.16</v>
      </c>
      <c r="CM6" s="33">
        <f t="shared" si="10"/>
        <v>74.5</v>
      </c>
      <c r="CN6" s="33">
        <f t="shared" si="10"/>
        <v>73.319999999999993</v>
      </c>
      <c r="CO6" s="33">
        <f t="shared" si="10"/>
        <v>72.63</v>
      </c>
      <c r="CP6" s="33">
        <f t="shared" si="10"/>
        <v>63.07</v>
      </c>
      <c r="CQ6" s="33">
        <f t="shared" si="10"/>
        <v>62.71</v>
      </c>
      <c r="CR6" s="33">
        <f t="shared" si="10"/>
        <v>62.15</v>
      </c>
      <c r="CS6" s="33">
        <f t="shared" si="10"/>
        <v>61.61</v>
      </c>
      <c r="CT6" s="33">
        <f t="shared" si="10"/>
        <v>62.34</v>
      </c>
      <c r="CU6" s="32" t="str">
        <f>IF(CU7="","",IF(CU7="-","【-】","【"&amp;SUBSTITUTE(TEXT(CU7,"#,##0.00"),"-","△")&amp;"】"))</f>
        <v>【59.76】</v>
      </c>
      <c r="CV6" s="33">
        <f>IF(CV7="",NA(),CV7)</f>
        <v>88.79</v>
      </c>
      <c r="CW6" s="33">
        <f t="shared" ref="CW6:DE6" si="11">IF(CW7="",NA(),CW7)</f>
        <v>88.39</v>
      </c>
      <c r="CX6" s="33">
        <f t="shared" si="11"/>
        <v>88.7</v>
      </c>
      <c r="CY6" s="33">
        <f t="shared" si="11"/>
        <v>86.7</v>
      </c>
      <c r="CZ6" s="33">
        <f t="shared" si="11"/>
        <v>88.04</v>
      </c>
      <c r="DA6" s="33">
        <f t="shared" si="11"/>
        <v>89.96</v>
      </c>
      <c r="DB6" s="33">
        <f t="shared" si="11"/>
        <v>90.54</v>
      </c>
      <c r="DC6" s="33">
        <f t="shared" si="11"/>
        <v>90.64</v>
      </c>
      <c r="DD6" s="33">
        <f t="shared" si="11"/>
        <v>90.23</v>
      </c>
      <c r="DE6" s="33">
        <f t="shared" si="11"/>
        <v>90.15</v>
      </c>
      <c r="DF6" s="32" t="str">
        <f>IF(DF7="","",IF(DF7="-","【-】","【"&amp;SUBSTITUTE(TEXT(DF7,"#,##0.00"),"-","△")&amp;"】"))</f>
        <v>【89.95】</v>
      </c>
      <c r="DG6" s="33">
        <f>IF(DG7="",NA(),DG7)</f>
        <v>41.21</v>
      </c>
      <c r="DH6" s="33">
        <f t="shared" ref="DH6:DP6" si="12">IF(DH7="",NA(),DH7)</f>
        <v>41.97</v>
      </c>
      <c r="DI6" s="33">
        <f t="shared" si="12"/>
        <v>43.15</v>
      </c>
      <c r="DJ6" s="33">
        <f t="shared" si="12"/>
        <v>45.16</v>
      </c>
      <c r="DK6" s="33">
        <f t="shared" si="12"/>
        <v>46</v>
      </c>
      <c r="DL6" s="33">
        <f t="shared" si="12"/>
        <v>41.47</v>
      </c>
      <c r="DM6" s="33">
        <f t="shared" si="12"/>
        <v>42.43</v>
      </c>
      <c r="DN6" s="33">
        <f t="shared" si="12"/>
        <v>43.24</v>
      </c>
      <c r="DO6" s="33">
        <f t="shared" si="12"/>
        <v>46.36</v>
      </c>
      <c r="DP6" s="33">
        <f t="shared" si="12"/>
        <v>47.37</v>
      </c>
      <c r="DQ6" s="32" t="str">
        <f>IF(DQ7="","",IF(DQ7="-","【-】","【"&amp;SUBSTITUTE(TEXT(DQ7,"#,##0.00"),"-","△")&amp;"】"))</f>
        <v>【47.18】</v>
      </c>
      <c r="DR6" s="33">
        <f>IF(DR7="",NA(),DR7)</f>
        <v>3.7</v>
      </c>
      <c r="DS6" s="33">
        <f t="shared" ref="DS6:EA6" si="13">IF(DS7="",NA(),DS7)</f>
        <v>3.85</v>
      </c>
      <c r="DT6" s="33">
        <f t="shared" si="13"/>
        <v>4.41</v>
      </c>
      <c r="DU6" s="33">
        <f t="shared" si="13"/>
        <v>6.69</v>
      </c>
      <c r="DV6" s="33">
        <f t="shared" si="13"/>
        <v>9.75</v>
      </c>
      <c r="DW6" s="33">
        <f t="shared" si="13"/>
        <v>9.92</v>
      </c>
      <c r="DX6" s="33">
        <f t="shared" si="13"/>
        <v>11.07</v>
      </c>
      <c r="DY6" s="33">
        <f t="shared" si="13"/>
        <v>12.21</v>
      </c>
      <c r="DZ6" s="33">
        <f t="shared" si="13"/>
        <v>13.57</v>
      </c>
      <c r="EA6" s="33">
        <f t="shared" si="13"/>
        <v>14.27</v>
      </c>
      <c r="EB6" s="32" t="str">
        <f>IF(EB7="","",IF(EB7="-","【-】","【"&amp;SUBSTITUTE(TEXT(EB7,"#,##0.00"),"-","△")&amp;"】"))</f>
        <v>【13.18】</v>
      </c>
      <c r="EC6" s="33">
        <f>IF(EC7="",NA(),EC7)</f>
        <v>1.28</v>
      </c>
      <c r="ED6" s="33">
        <f t="shared" ref="ED6:EL6" si="14">IF(ED7="",NA(),ED7)</f>
        <v>0.67</v>
      </c>
      <c r="EE6" s="33">
        <f t="shared" si="14"/>
        <v>0.77</v>
      </c>
      <c r="EF6" s="33">
        <f t="shared" si="14"/>
        <v>0.53</v>
      </c>
      <c r="EG6" s="33">
        <f t="shared" si="14"/>
        <v>0.38</v>
      </c>
      <c r="EH6" s="33">
        <f t="shared" si="14"/>
        <v>0.82</v>
      </c>
      <c r="EI6" s="33">
        <f t="shared" si="14"/>
        <v>0.76</v>
      </c>
      <c r="EJ6" s="33">
        <f t="shared" si="14"/>
        <v>0.8</v>
      </c>
      <c r="EK6" s="33">
        <f t="shared" si="14"/>
        <v>0.72</v>
      </c>
      <c r="EL6" s="33">
        <f t="shared" si="14"/>
        <v>0.67</v>
      </c>
      <c r="EM6" s="32" t="str">
        <f>IF(EM7="","",IF(EM7="-","【-】","【"&amp;SUBSTITUTE(TEXT(EM7,"#,##0.00"),"-","△")&amp;"】"))</f>
        <v>【0.85】</v>
      </c>
    </row>
    <row r="7" spans="1:143" s="34" customFormat="1">
      <c r="A7" s="26"/>
      <c r="B7" s="35">
        <v>2015</v>
      </c>
      <c r="C7" s="35">
        <v>102041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54.71</v>
      </c>
      <c r="O7" s="36">
        <v>99.78</v>
      </c>
      <c r="P7" s="36">
        <v>2430</v>
      </c>
      <c r="Q7" s="36">
        <v>211803</v>
      </c>
      <c r="R7" s="36">
        <v>139.44</v>
      </c>
      <c r="S7" s="36">
        <v>1518.95</v>
      </c>
      <c r="T7" s="36">
        <v>210645</v>
      </c>
      <c r="U7" s="36">
        <v>136.66999999999999</v>
      </c>
      <c r="V7" s="36">
        <v>1541.27</v>
      </c>
      <c r="W7" s="36">
        <v>101.17</v>
      </c>
      <c r="X7" s="36">
        <v>103.36</v>
      </c>
      <c r="Y7" s="36">
        <v>103.91</v>
      </c>
      <c r="Z7" s="36">
        <v>103.63</v>
      </c>
      <c r="AA7" s="36">
        <v>106.02</v>
      </c>
      <c r="AB7" s="36">
        <v>107.51</v>
      </c>
      <c r="AC7" s="36">
        <v>108.39</v>
      </c>
      <c r="AD7" s="36">
        <v>108.9</v>
      </c>
      <c r="AE7" s="36">
        <v>114.43</v>
      </c>
      <c r="AF7" s="36">
        <v>114.08</v>
      </c>
      <c r="AG7" s="36">
        <v>113.56</v>
      </c>
      <c r="AH7" s="36">
        <v>0</v>
      </c>
      <c r="AI7" s="36">
        <v>12.91</v>
      </c>
      <c r="AJ7" s="36">
        <v>0</v>
      </c>
      <c r="AK7" s="36">
        <v>0</v>
      </c>
      <c r="AL7" s="36">
        <v>0</v>
      </c>
      <c r="AM7" s="36">
        <v>2.83</v>
      </c>
      <c r="AN7" s="36">
        <v>3.08</v>
      </c>
      <c r="AO7" s="36">
        <v>3.47</v>
      </c>
      <c r="AP7" s="36">
        <v>0.13</v>
      </c>
      <c r="AQ7" s="36">
        <v>0</v>
      </c>
      <c r="AR7" s="36">
        <v>0.87</v>
      </c>
      <c r="AS7" s="36">
        <v>474.01</v>
      </c>
      <c r="AT7" s="36">
        <v>480.59</v>
      </c>
      <c r="AU7" s="36">
        <v>461.55</v>
      </c>
      <c r="AV7" s="36">
        <v>240.32</v>
      </c>
      <c r="AW7" s="36">
        <v>151.72</v>
      </c>
      <c r="AX7" s="36">
        <v>602.73</v>
      </c>
      <c r="AY7" s="36">
        <v>590.46</v>
      </c>
      <c r="AZ7" s="36">
        <v>628.34</v>
      </c>
      <c r="BA7" s="36">
        <v>289.8</v>
      </c>
      <c r="BB7" s="36">
        <v>299.44</v>
      </c>
      <c r="BC7" s="36">
        <v>262.74</v>
      </c>
      <c r="BD7" s="36">
        <v>443.07</v>
      </c>
      <c r="BE7" s="36">
        <v>413.05</v>
      </c>
      <c r="BF7" s="36">
        <v>404.48</v>
      </c>
      <c r="BG7" s="36">
        <v>412.85</v>
      </c>
      <c r="BH7" s="36">
        <v>393.5</v>
      </c>
      <c r="BI7" s="36">
        <v>310.79000000000002</v>
      </c>
      <c r="BJ7" s="36">
        <v>299.16000000000003</v>
      </c>
      <c r="BK7" s="36">
        <v>297.13</v>
      </c>
      <c r="BL7" s="36">
        <v>301.99</v>
      </c>
      <c r="BM7" s="36">
        <v>298.08999999999997</v>
      </c>
      <c r="BN7" s="36">
        <v>276.38</v>
      </c>
      <c r="BO7" s="36">
        <v>94.46</v>
      </c>
      <c r="BP7" s="36">
        <v>96.08</v>
      </c>
      <c r="BQ7" s="36">
        <v>96.16</v>
      </c>
      <c r="BR7" s="36">
        <v>95.55</v>
      </c>
      <c r="BS7" s="36">
        <v>97.98</v>
      </c>
      <c r="BT7" s="36">
        <v>99</v>
      </c>
      <c r="BU7" s="36">
        <v>99.91</v>
      </c>
      <c r="BV7" s="36">
        <v>99.89</v>
      </c>
      <c r="BW7" s="36">
        <v>107.05</v>
      </c>
      <c r="BX7" s="36">
        <v>106.4</v>
      </c>
      <c r="BY7" s="36">
        <v>104.99</v>
      </c>
      <c r="BZ7" s="36">
        <v>138.19999999999999</v>
      </c>
      <c r="CA7" s="36">
        <v>135.94999999999999</v>
      </c>
      <c r="CB7" s="36">
        <v>136.11000000000001</v>
      </c>
      <c r="CC7" s="36">
        <v>137.32</v>
      </c>
      <c r="CD7" s="36">
        <v>133.97</v>
      </c>
      <c r="CE7" s="36">
        <v>164.03</v>
      </c>
      <c r="CF7" s="36">
        <v>164.25</v>
      </c>
      <c r="CG7" s="36">
        <v>165.34</v>
      </c>
      <c r="CH7" s="36">
        <v>155.09</v>
      </c>
      <c r="CI7" s="36">
        <v>156.29</v>
      </c>
      <c r="CJ7" s="36">
        <v>163.72</v>
      </c>
      <c r="CK7" s="36">
        <v>77.510000000000005</v>
      </c>
      <c r="CL7" s="36">
        <v>80.16</v>
      </c>
      <c r="CM7" s="36">
        <v>74.5</v>
      </c>
      <c r="CN7" s="36">
        <v>73.319999999999993</v>
      </c>
      <c r="CO7" s="36">
        <v>72.63</v>
      </c>
      <c r="CP7" s="36">
        <v>63.07</v>
      </c>
      <c r="CQ7" s="36">
        <v>62.71</v>
      </c>
      <c r="CR7" s="36">
        <v>62.15</v>
      </c>
      <c r="CS7" s="36">
        <v>61.61</v>
      </c>
      <c r="CT7" s="36">
        <v>62.34</v>
      </c>
      <c r="CU7" s="36">
        <v>59.76</v>
      </c>
      <c r="CV7" s="36">
        <v>88.79</v>
      </c>
      <c r="CW7" s="36">
        <v>88.39</v>
      </c>
      <c r="CX7" s="36">
        <v>88.7</v>
      </c>
      <c r="CY7" s="36">
        <v>86.7</v>
      </c>
      <c r="CZ7" s="36">
        <v>88.04</v>
      </c>
      <c r="DA7" s="36">
        <v>89.96</v>
      </c>
      <c r="DB7" s="36">
        <v>90.54</v>
      </c>
      <c r="DC7" s="36">
        <v>90.64</v>
      </c>
      <c r="DD7" s="36">
        <v>90.23</v>
      </c>
      <c r="DE7" s="36">
        <v>90.15</v>
      </c>
      <c r="DF7" s="36">
        <v>89.95</v>
      </c>
      <c r="DG7" s="36">
        <v>41.21</v>
      </c>
      <c r="DH7" s="36">
        <v>41.97</v>
      </c>
      <c r="DI7" s="36">
        <v>43.15</v>
      </c>
      <c r="DJ7" s="36">
        <v>45.16</v>
      </c>
      <c r="DK7" s="36">
        <v>46</v>
      </c>
      <c r="DL7" s="36">
        <v>41.47</v>
      </c>
      <c r="DM7" s="36">
        <v>42.43</v>
      </c>
      <c r="DN7" s="36">
        <v>43.24</v>
      </c>
      <c r="DO7" s="36">
        <v>46.36</v>
      </c>
      <c r="DP7" s="36">
        <v>47.37</v>
      </c>
      <c r="DQ7" s="36">
        <v>47.18</v>
      </c>
      <c r="DR7" s="36">
        <v>3.7</v>
      </c>
      <c r="DS7" s="36">
        <v>3.85</v>
      </c>
      <c r="DT7" s="36">
        <v>4.41</v>
      </c>
      <c r="DU7" s="36">
        <v>6.69</v>
      </c>
      <c r="DV7" s="36">
        <v>9.75</v>
      </c>
      <c r="DW7" s="36">
        <v>9.92</v>
      </c>
      <c r="DX7" s="36">
        <v>11.07</v>
      </c>
      <c r="DY7" s="36">
        <v>12.21</v>
      </c>
      <c r="DZ7" s="36">
        <v>13.57</v>
      </c>
      <c r="EA7" s="36">
        <v>14.27</v>
      </c>
      <c r="EB7" s="36">
        <v>13.18</v>
      </c>
      <c r="EC7" s="36">
        <v>1.28</v>
      </c>
      <c r="ED7" s="36">
        <v>0.67</v>
      </c>
      <c r="EE7" s="36">
        <v>0.77</v>
      </c>
      <c r="EF7" s="36">
        <v>0.53</v>
      </c>
      <c r="EG7" s="36">
        <v>0.38</v>
      </c>
      <c r="EH7" s="36">
        <v>0.82</v>
      </c>
      <c r="EI7" s="36">
        <v>0.76</v>
      </c>
      <c r="EJ7" s="36">
        <v>0.8</v>
      </c>
      <c r="EK7" s="36">
        <v>0.72</v>
      </c>
      <c r="EL7" s="36">
        <v>0.67</v>
      </c>
      <c r="EM7" s="36">
        <v>0.85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dcterms:created xsi:type="dcterms:W3CDTF">2016-12-02T01:59:00Z</dcterms:created>
  <dcterms:modified xsi:type="dcterms:W3CDTF">2017-02-15T05:31:27Z</dcterms:modified>
  <cp:category/>
</cp:coreProperties>
</file>