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AL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<sst xmlns="http://schemas.openxmlformats.org/spreadsheetml/2006/main" count="232" uniqueCount="111">
  <si>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</si>
  <si>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</si>
  <si>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</si>
  <si>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</si>
  <si>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</si>
  <si>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</si>
  <si>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</si>
  <si>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</si>
  <si>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</si>
  <si>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</si>
  <si>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</si>
  <si>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</si>
  <si>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</si>
  <si>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</si>
  <si>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</si>
  <si>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</si>
  <si>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</si>
  <si>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</si>
  <si>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</si>
  <si>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</si>
  <si>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</si>
  <si>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</si>
  <si>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</si>
  <si>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</si>
  <si>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</si>
  <si>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</si>
  <si>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</si>
  <si>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</si>
  <si>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</si>
  <si>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</si>
  <si>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</si>
  <si>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</si>
  <si>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</si>
  <si>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</si>
  <si>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</si>
  <si>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</si>
  <si>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</si>
  <si>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</si>
  <si>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</si>
  <si>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</si>
  <si>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</si>
  <si>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</si>
  <si>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</si>
  <si>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</si>
  <si>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</si>
  <si>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</si>
  <si>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</si>
  <si>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</si>
  <si>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</si>
  <si>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</si>
  <si>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</si>
  <si>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</si>
  <si>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</si>
  <si>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</si>
  <si>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</si>
  <si>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</si>
  <si>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</si>
  <si>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</si>
  <si>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</si>
  <si>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</si>
  <si>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</si>
  <si>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</si>
  <si>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</si>
  <si>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</si>
  <si>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</si>
  <si>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</si>
  <si>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</si>
  <si>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</si>
  <si>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</si>
  <si>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</si>
  <si>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</si>
  <si>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</si>
  <si>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</si>
  <si>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</si>
  <si>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</si>
  <si>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</si>
  <si>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</si>
  <si>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</si>
  <si>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</si>
  <si>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</si>
  <si>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</si>
  <si>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</si>
  <si>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</si>
  <si>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</si>
  <si>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</si>
  <si>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</si>
  <si>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</si>
  <si>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</si>
  <si>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</si>
  <si>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</si>
  <si>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</si>
  <si>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</si>
  <si>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</si>
  <si>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</si>
  <si>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</si>
  <si>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</si>
  <si>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神流町</t>
  </si>
  <si>
    <t>法非適用</t>
  </si>
  <si>
    <t>下水道事業</t>
  </si>
  <si>
    <t>特定地域生活排水処理</t>
  </si>
  <si>
    <t>K2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</si>
  <si>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</si>
  <si>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</si>
  <si>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</si>
  <si>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</si>
  <si>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</si>
  <si>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</si>
  <si>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</si>
  <si>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①収益的収支比率・・・使用料、一般会計からの繰入金、地方債で賄っているが、単年度収支黒字を示す100％を下回っており、健全経営に向けた取り組みが必要である。　　　　　　　　　　　　　　　　　　　　　　⑤経費回収率・・・使用料で回収すべき経費ををすべて賄えている100%を大きく下回り、50から60%を推移しているのが現状であるが、基本使用料額の見直し、使用料滞納分のさらなる回収努力等今後改善に向けての努力が必至である。　　　　　　　　　　　　　　　　　　　　　　　　⑥汚水処理原価・・・類似団体と比較すると原価単価は大きく上回っているが、し尿処理施設を広域圏に委託し共同処理しているため、負担金等の比率が多くを占めている。　　　　　　　　　　　　　　　　　　　　　　⑦施設利用率・・・類似団体と比較すると高い数値となっていることから、利用状況に関しては適正に利用されているものと推察される。　　　　　　　　　　　　　　　　　⑧水洗化率・・・およそ８０％で推移している。近年年間10数基程度の転換実績であり、今後も転換、新規設置推進についての周知を継続していく。</t>
    <rPh sb="1" eb="4">
      <t>シュウエキテキ</t>
    </rPh>
    <rPh sb="4" eb="6">
      <t>シュウシ</t>
    </rPh>
    <rPh sb="6" eb="8">
      <t>ヒリツ</t>
    </rPh>
    <rPh sb="11" eb="14">
      <t>シヨウリョウ</t>
    </rPh>
    <rPh sb="15" eb="17">
      <t>イッパン</t>
    </rPh>
    <rPh sb="17" eb="19">
      <t>カイケイ</t>
    </rPh>
    <rPh sb="22" eb="25">
      <t>クリイレキン</t>
    </rPh>
    <rPh sb="26" eb="29">
      <t>チホウサイ</t>
    </rPh>
    <rPh sb="30" eb="31">
      <t>マカナ</t>
    </rPh>
    <rPh sb="37" eb="40">
      <t>タンネンド</t>
    </rPh>
    <rPh sb="40" eb="42">
      <t>シュウシ</t>
    </rPh>
    <rPh sb="42" eb="44">
      <t>クロジ</t>
    </rPh>
    <rPh sb="45" eb="46">
      <t>シメ</t>
    </rPh>
    <rPh sb="52" eb="54">
      <t>シタマワ</t>
    </rPh>
    <rPh sb="59" eb="61">
      <t>ケンゼン</t>
    </rPh>
    <rPh sb="61" eb="63">
      <t>ケイエイ</t>
    </rPh>
    <rPh sb="64" eb="65">
      <t>ム</t>
    </rPh>
    <rPh sb="67" eb="68">
      <t>ト</t>
    </rPh>
    <rPh sb="69" eb="70">
      <t>ク</t>
    </rPh>
    <rPh sb="72" eb="74">
      <t>ヒツヨウ</t>
    </rPh>
    <rPh sb="101" eb="103">
      <t>ケイヒ</t>
    </rPh>
    <rPh sb="103" eb="106">
      <t>カイシュウリツ</t>
    </rPh>
    <rPh sb="109" eb="112">
      <t>シヨウリョウ</t>
    </rPh>
    <rPh sb="113" eb="115">
      <t>カイシュウ</t>
    </rPh>
    <rPh sb="118" eb="120">
      <t>ケイヒ</t>
    </rPh>
    <rPh sb="125" eb="126">
      <t>マカナ</t>
    </rPh>
    <rPh sb="135" eb="136">
      <t>オオ</t>
    </rPh>
    <rPh sb="138" eb="140">
      <t>シタマワ</t>
    </rPh>
    <rPh sb="150" eb="152">
      <t>スイイ</t>
    </rPh>
    <rPh sb="158" eb="160">
      <t>ゲンジョウ</t>
    </rPh>
    <rPh sb="165" eb="167">
      <t>キホン</t>
    </rPh>
    <rPh sb="167" eb="170">
      <t>シヨウリョウ</t>
    </rPh>
    <rPh sb="170" eb="171">
      <t>ガク</t>
    </rPh>
    <rPh sb="172" eb="174">
      <t>ミナオ</t>
    </rPh>
    <rPh sb="176" eb="179">
      <t>シヨウリョウ</t>
    </rPh>
    <rPh sb="179" eb="181">
      <t>タイノウ</t>
    </rPh>
    <rPh sb="181" eb="182">
      <t>ブン</t>
    </rPh>
    <rPh sb="187" eb="189">
      <t>カイシュウ</t>
    </rPh>
    <rPh sb="189" eb="191">
      <t>ドリョク</t>
    </rPh>
    <rPh sb="191" eb="192">
      <t>トウ</t>
    </rPh>
    <rPh sb="192" eb="194">
      <t>コンゴ</t>
    </rPh>
    <rPh sb="194" eb="196">
      <t>カイゼン</t>
    </rPh>
    <rPh sb="197" eb="198">
      <t>ム</t>
    </rPh>
    <rPh sb="201" eb="203">
      <t>ドリョク</t>
    </rPh>
    <rPh sb="204" eb="206">
      <t>ヒッシ</t>
    </rPh>
    <rPh sb="235" eb="237">
      <t>オスイ</t>
    </rPh>
    <rPh sb="237" eb="239">
      <t>ショリ</t>
    </rPh>
    <rPh sb="239" eb="241">
      <t>ゲンカ</t>
    </rPh>
    <rPh sb="244" eb="246">
      <t>ルイジ</t>
    </rPh>
    <rPh sb="246" eb="248">
      <t>ダンタイ</t>
    </rPh>
    <rPh sb="249" eb="251">
      <t>ヒカク</t>
    </rPh>
    <rPh sb="254" eb="256">
      <t>ゲンカ</t>
    </rPh>
    <rPh sb="256" eb="258">
      <t>タンカ</t>
    </rPh>
    <rPh sb="259" eb="260">
      <t>オオ</t>
    </rPh>
    <rPh sb="262" eb="264">
      <t>ウワマワ</t>
    </rPh>
    <rPh sb="271" eb="272">
      <t>ニョウ</t>
    </rPh>
    <rPh sb="272" eb="274">
      <t>ショリ</t>
    </rPh>
    <rPh sb="274" eb="276">
      <t>シセツ</t>
    </rPh>
    <rPh sb="277" eb="279">
      <t>コウイキ</t>
    </rPh>
    <rPh sb="279" eb="280">
      <t>ケン</t>
    </rPh>
    <rPh sb="281" eb="283">
      <t>イタク</t>
    </rPh>
    <rPh sb="284" eb="286">
      <t>キョウドウ</t>
    </rPh>
    <rPh sb="286" eb="288">
      <t>ショリ</t>
    </rPh>
    <rPh sb="295" eb="298">
      <t>フタンキン</t>
    </rPh>
    <rPh sb="298" eb="299">
      <t>トウ</t>
    </rPh>
    <rPh sb="300" eb="302">
      <t>ヒリツ</t>
    </rPh>
    <rPh sb="303" eb="304">
      <t>オオ</t>
    </rPh>
    <rPh sb="306" eb="307">
      <t>シ</t>
    </rPh>
    <rPh sb="335" eb="337">
      <t>シセツ</t>
    </rPh>
    <rPh sb="337" eb="340">
      <t>リヨウリツ</t>
    </rPh>
    <rPh sb="343" eb="345">
      <t>ルイジ</t>
    </rPh>
    <rPh sb="345" eb="347">
      <t>ダンタイ</t>
    </rPh>
    <rPh sb="348" eb="350">
      <t>ヒカク</t>
    </rPh>
    <rPh sb="353" eb="354">
      <t>タカ</t>
    </rPh>
    <rPh sb="355" eb="357">
      <t>スウチ</t>
    </rPh>
    <rPh sb="368" eb="370">
      <t>リヨウ</t>
    </rPh>
    <rPh sb="370" eb="372">
      <t>ジョウキョウ</t>
    </rPh>
    <rPh sb="373" eb="374">
      <t>カン</t>
    </rPh>
    <rPh sb="377" eb="379">
      <t>テキセイ</t>
    </rPh>
    <rPh sb="380" eb="382">
      <t>リヨウ</t>
    </rPh>
    <rPh sb="390" eb="392">
      <t>スイサツ</t>
    </rPh>
    <rPh sb="414" eb="417">
      <t>スイセンカ</t>
    </rPh>
    <rPh sb="417" eb="418">
      <t>リツ</t>
    </rPh>
    <rPh sb="428" eb="430">
      <t>スイイ</t>
    </rPh>
    <rPh sb="435" eb="437">
      <t>キンネン</t>
    </rPh>
    <rPh sb="437" eb="439">
      <t>ネンカン</t>
    </rPh>
    <rPh sb="441" eb="443">
      <t>スウキ</t>
    </rPh>
    <rPh sb="443" eb="445">
      <t>テイド</t>
    </rPh>
    <rPh sb="446" eb="448">
      <t>テンカン</t>
    </rPh>
    <rPh sb="448" eb="450">
      <t>ジッセキ</t>
    </rPh>
    <rPh sb="454" eb="456">
      <t>コンゴ</t>
    </rPh>
    <rPh sb="457" eb="459">
      <t>テンカン</t>
    </rPh>
    <rPh sb="460" eb="462">
      <t>シンキ</t>
    </rPh>
    <rPh sb="462" eb="464">
      <t>セッチ</t>
    </rPh>
    <rPh sb="464" eb="466">
      <t>スイシン</t>
    </rPh>
    <rPh sb="471" eb="473">
      <t>シュウチ</t>
    </rPh>
    <rPh sb="474" eb="476">
      <t>ケイゾク</t>
    </rPh>
    <phoneticPr fontId="4"/>
  </si>
  <si>
    <t>収益収支に関して健全経営といえる数値に近づける努力をしていかなければならない。単独浄化槽、汲み取り槽からの転換推進についても、今後も継続していくことで､水環境の改善に寄与していくということを住民にも理解してもらえるよう周知していく。また、より適正な使用料についても検討が必要である。</t>
    <rPh sb="0" eb="2">
      <t>シュウエキ</t>
    </rPh>
    <rPh sb="2" eb="4">
      <t>シュウシ</t>
    </rPh>
    <rPh sb="5" eb="6">
      <t>カン</t>
    </rPh>
    <rPh sb="8" eb="10">
      <t>ケンゼン</t>
    </rPh>
    <rPh sb="10" eb="12">
      <t>ケイエイ</t>
    </rPh>
    <rPh sb="16" eb="18">
      <t>スウチ</t>
    </rPh>
    <rPh sb="19" eb="21">
      <t>チカズ</t>
    </rPh>
    <rPh sb="23" eb="25">
      <t>ドリョク</t>
    </rPh>
    <rPh sb="39" eb="41">
      <t>タンドク</t>
    </rPh>
    <rPh sb="41" eb="44">
      <t>ジョウカソウ</t>
    </rPh>
    <rPh sb="45" eb="46">
      <t>ク</t>
    </rPh>
    <rPh sb="47" eb="48">
      <t>ト</t>
    </rPh>
    <rPh sb="49" eb="50">
      <t>ソウ</t>
    </rPh>
    <rPh sb="53" eb="55">
      <t>テンカン</t>
    </rPh>
    <rPh sb="55" eb="57">
      <t>スイシン</t>
    </rPh>
    <rPh sb="63" eb="65">
      <t>コンゴ</t>
    </rPh>
    <rPh sb="66" eb="68">
      <t>ケイゾク</t>
    </rPh>
    <rPh sb="76" eb="79">
      <t>ミズカンキョウ</t>
    </rPh>
    <rPh sb="80" eb="82">
      <t>カイゼン</t>
    </rPh>
    <rPh sb="83" eb="85">
      <t>キヨ</t>
    </rPh>
    <rPh sb="95" eb="97">
      <t>ジュウミン</t>
    </rPh>
    <rPh sb="99" eb="101">
      <t>リカイ</t>
    </rPh>
    <rPh sb="109" eb="111">
      <t>シュウチ</t>
    </rPh>
    <rPh sb="121" eb="123">
      <t>テキセイ</t>
    </rPh>
    <rPh sb="124" eb="127">
      <t>シヨウリョウ</t>
    </rPh>
    <rPh sb="132" eb="134">
      <t>ケントウ</t>
    </rPh>
    <rPh sb="135" eb="137">
      <t>ヒツヨウ</t>
    </rPh>
    <phoneticPr fontId="4"/>
  </si>
  <si>
    <t>平成8年度開始の事業であり、約20年が経過した。老朽化について、具体的な状況の把握、分析等は実施していないが、経年劣化等の影響が懸念される。通常の保守点検で業者や環境検査事業団からの指摘はとくにないが、20年という年月を考えるに老朽化による不具合がでてきてもおかしくないが、定期的な保守点検をかかさず実施し、不測の事態にも早急な対応がとれるよう点検業者等とも連携していかなければならない。</t>
    <rPh sb="0" eb="2">
      <t>ヘイセイ</t>
    </rPh>
    <rPh sb="3" eb="5">
      <t>ネンド</t>
    </rPh>
    <rPh sb="5" eb="7">
      <t>カイシ</t>
    </rPh>
    <rPh sb="8" eb="10">
      <t>ジギョウ</t>
    </rPh>
    <rPh sb="14" eb="15">
      <t>ヤク</t>
    </rPh>
    <rPh sb="17" eb="18">
      <t>ネン</t>
    </rPh>
    <rPh sb="19" eb="21">
      <t>ケイカ</t>
    </rPh>
    <rPh sb="24" eb="27">
      <t>ロウキュウカ</t>
    </rPh>
    <rPh sb="32" eb="35">
      <t>グタイテキ</t>
    </rPh>
    <rPh sb="36" eb="38">
      <t>ジョウキョウ</t>
    </rPh>
    <rPh sb="39" eb="41">
      <t>ハアク</t>
    </rPh>
    <rPh sb="42" eb="44">
      <t>ブンセキ</t>
    </rPh>
    <rPh sb="44" eb="45">
      <t>トウ</t>
    </rPh>
    <rPh sb="46" eb="48">
      <t>ジッシ</t>
    </rPh>
    <rPh sb="55" eb="57">
      <t>ケイネン</t>
    </rPh>
    <rPh sb="57" eb="59">
      <t>レッカ</t>
    </rPh>
    <rPh sb="59" eb="60">
      <t>トウ</t>
    </rPh>
    <rPh sb="61" eb="63">
      <t>エイキョウ</t>
    </rPh>
    <rPh sb="64" eb="66">
      <t>ケネン</t>
    </rPh>
    <rPh sb="70" eb="72">
      <t>ツウジョウ</t>
    </rPh>
    <rPh sb="73" eb="75">
      <t>ホシュ</t>
    </rPh>
    <rPh sb="75" eb="77">
      <t>テンケン</t>
    </rPh>
    <rPh sb="78" eb="80">
      <t>ギョウシャ</t>
    </rPh>
    <rPh sb="81" eb="83">
      <t>カンキョウ</t>
    </rPh>
    <rPh sb="83" eb="85">
      <t>ケンサ</t>
    </rPh>
    <rPh sb="85" eb="88">
      <t>ジギョウダン</t>
    </rPh>
    <rPh sb="91" eb="93">
      <t>シテキ</t>
    </rPh>
    <rPh sb="103" eb="104">
      <t>ネン</t>
    </rPh>
    <rPh sb="107" eb="109">
      <t>ネンゲツ</t>
    </rPh>
    <rPh sb="110" eb="111">
      <t>カンガ</t>
    </rPh>
    <rPh sb="114" eb="117">
      <t>ロウキュウカ</t>
    </rPh>
    <rPh sb="120" eb="123">
      <t>フグアイ</t>
    </rPh>
    <rPh sb="137" eb="140">
      <t>テイキテキ</t>
    </rPh>
    <rPh sb="141" eb="143">
      <t>ホシュ</t>
    </rPh>
    <rPh sb="143" eb="145">
      <t>テンケン</t>
    </rPh>
    <rPh sb="150" eb="152">
      <t>ジッシ</t>
    </rPh>
    <rPh sb="154" eb="156">
      <t>フソク</t>
    </rPh>
    <rPh sb="157" eb="159">
      <t>ジタイ</t>
    </rPh>
    <rPh sb="161" eb="163">
      <t>ソウキュウ</t>
    </rPh>
    <rPh sb="164" eb="166">
      <t>タイオウ</t>
    </rPh>
    <rPh sb="172" eb="174">
      <t>テンケン</t>
    </rPh>
    <rPh sb="174" eb="176">
      <t>ギョウシャ</t>
    </rPh>
    <rPh sb="176" eb="177">
      <t>トウ</t>
    </rPh>
    <rPh sb="179" eb="181">
      <t>レンケイ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</si>
</sst>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877632"/>
        <c:axId val="10387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3877632"/>
        <c:axId val="103879808"/>
      </c:lineChart>
      <c:dateAx>
        <c:axId val="103877632"/>
        <c:scaling>
          <c:orientation val="minMax"/>
        </c:scaling>
        <c:delete val="1"/>
        <c:axPos val="b"/>
        <c:numFmt formatCode="ge" sourceLinked="1"/>
        <c:majorTickMark val="none"/>
        <c:minorTickMark val="none"/>
        <c:tickLblPos val="none"/>
        <c:crossAx val="103879808"/>
        <c:crosses val="autoZero"/>
        <c:auto val="1"/>
        <c:lblOffset val="100"/>
        <c:baseTimeUnit val="years"/>
      </c:dateAx>
      <c:valAx>
        <c:axId val="10387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7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06117760"/>
        <c:axId val="10614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130.51</c:v>
                </c:pt>
                <c:pt idx="1">
                  <c:v>49.56</c:v>
                </c:pt>
                <c:pt idx="2">
                  <c:v>51.83</c:v>
                </c:pt>
                <c:pt idx="3">
                  <c:v>59.5</c:v>
                </c:pt>
                <c:pt idx="4">
                  <c:v>53.84</c:v>
                </c:pt>
              </c:numCache>
            </c:numRef>
          </c:val>
          <c:smooth val="0"/>
        </c:ser>
        <c:dLbls>
          <c:showLegendKey val="0"/>
          <c:showVal val="0"/>
          <c:showCatName val="0"/>
          <c:showSerName val="0"/>
          <c:showPercent val="0"/>
          <c:showBubbleSize val="0"/>
        </c:dLbls>
        <c:marker val="1"/>
        <c:smooth val="0"/>
        <c:axId val="106117760"/>
        <c:axId val="106140416"/>
      </c:lineChart>
      <c:dateAx>
        <c:axId val="106117760"/>
        <c:scaling>
          <c:orientation val="minMax"/>
        </c:scaling>
        <c:delete val="1"/>
        <c:axPos val="b"/>
        <c:numFmt formatCode="ge" sourceLinked="1"/>
        <c:majorTickMark val="none"/>
        <c:minorTickMark val="none"/>
        <c:tickLblPos val="none"/>
        <c:crossAx val="106140416"/>
        <c:crosses val="autoZero"/>
        <c:auto val="1"/>
        <c:lblOffset val="100"/>
        <c:baseTimeUnit val="years"/>
      </c:dateAx>
      <c:valAx>
        <c:axId val="10614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1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79.3</c:v>
                </c:pt>
                <c:pt idx="1">
                  <c:v>77.31</c:v>
                </c:pt>
                <c:pt idx="2">
                  <c:v>75.900000000000006</c:v>
                </c:pt>
                <c:pt idx="3">
                  <c:v>76.39</c:v>
                </c:pt>
                <c:pt idx="4">
                  <c:v>77.53</c:v>
                </c:pt>
              </c:numCache>
            </c:numRef>
          </c:val>
        </c:ser>
        <c:dLbls>
          <c:showLegendKey val="0"/>
          <c:showVal val="0"/>
          <c:showCatName val="0"/>
          <c:showSerName val="0"/>
          <c:showPercent val="0"/>
          <c:showBubbleSize val="0"/>
        </c:dLbls>
        <c:gapWidth val="150"/>
        <c:axId val="106166528"/>
        <c:axId val="10787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98.1</c:v>
                </c:pt>
                <c:pt idx="2">
                  <c:v>97.64</c:v>
                </c:pt>
                <c:pt idx="3">
                  <c:v>92.37</c:v>
                </c:pt>
                <c:pt idx="4">
                  <c:v>95.04</c:v>
                </c:pt>
              </c:numCache>
            </c:numRef>
          </c:val>
          <c:smooth val="0"/>
        </c:ser>
        <c:dLbls>
          <c:showLegendKey val="0"/>
          <c:showVal val="0"/>
          <c:showCatName val="0"/>
          <c:showSerName val="0"/>
          <c:showPercent val="0"/>
          <c:showBubbleSize val="0"/>
        </c:dLbls>
        <c:marker val="1"/>
        <c:smooth val="0"/>
        <c:axId val="106166528"/>
        <c:axId val="107872640"/>
      </c:lineChart>
      <c:dateAx>
        <c:axId val="106166528"/>
        <c:scaling>
          <c:orientation val="minMax"/>
        </c:scaling>
        <c:delete val="1"/>
        <c:axPos val="b"/>
        <c:numFmt formatCode="ge" sourceLinked="1"/>
        <c:majorTickMark val="none"/>
        <c:minorTickMark val="none"/>
        <c:tickLblPos val="none"/>
        <c:crossAx val="107872640"/>
        <c:crosses val="autoZero"/>
        <c:auto val="1"/>
        <c:lblOffset val="100"/>
        <c:baseTimeUnit val="years"/>
      </c:dateAx>
      <c:valAx>
        <c:axId val="10787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6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103.85</c:v>
                </c:pt>
                <c:pt idx="1">
                  <c:v>99.62</c:v>
                </c:pt>
                <c:pt idx="2">
                  <c:v>98.98</c:v>
                </c:pt>
                <c:pt idx="3">
                  <c:v>100.08</c:v>
                </c:pt>
                <c:pt idx="4">
                  <c:v>98.64</c:v>
                </c:pt>
              </c:numCache>
            </c:numRef>
          </c:val>
        </c:ser>
        <c:dLbls>
          <c:showLegendKey val="0"/>
          <c:showVal val="0"/>
          <c:showCatName val="0"/>
          <c:showSerName val="0"/>
          <c:showPercent val="0"/>
          <c:showBubbleSize val="0"/>
        </c:dLbls>
        <c:gapWidth val="150"/>
        <c:axId val="103918208"/>
        <c:axId val="10392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918208"/>
        <c:axId val="103928576"/>
      </c:lineChart>
      <c:dateAx>
        <c:axId val="103918208"/>
        <c:scaling>
          <c:orientation val="minMax"/>
        </c:scaling>
        <c:delete val="1"/>
        <c:axPos val="b"/>
        <c:numFmt formatCode="ge" sourceLinked="1"/>
        <c:majorTickMark val="none"/>
        <c:minorTickMark val="none"/>
        <c:tickLblPos val="none"/>
        <c:crossAx val="103928576"/>
        <c:crosses val="autoZero"/>
        <c:auto val="1"/>
        <c:lblOffset val="100"/>
        <c:baseTimeUnit val="years"/>
      </c:dateAx>
      <c:valAx>
        <c:axId val="10392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1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519360"/>
        <c:axId val="10555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519360"/>
        <c:axId val="105550208"/>
      </c:lineChart>
      <c:dateAx>
        <c:axId val="105519360"/>
        <c:scaling>
          <c:orientation val="minMax"/>
        </c:scaling>
        <c:delete val="1"/>
        <c:axPos val="b"/>
        <c:numFmt formatCode="ge" sourceLinked="1"/>
        <c:majorTickMark val="none"/>
        <c:minorTickMark val="none"/>
        <c:tickLblPos val="none"/>
        <c:crossAx val="105550208"/>
        <c:crosses val="autoZero"/>
        <c:auto val="1"/>
        <c:lblOffset val="100"/>
        <c:baseTimeUnit val="years"/>
      </c:dateAx>
      <c:valAx>
        <c:axId val="10555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1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572224"/>
        <c:axId val="10591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572224"/>
        <c:axId val="105910272"/>
      </c:lineChart>
      <c:dateAx>
        <c:axId val="105572224"/>
        <c:scaling>
          <c:orientation val="minMax"/>
        </c:scaling>
        <c:delete val="1"/>
        <c:axPos val="b"/>
        <c:numFmt formatCode="ge" sourceLinked="1"/>
        <c:majorTickMark val="none"/>
        <c:minorTickMark val="none"/>
        <c:tickLblPos val="none"/>
        <c:crossAx val="105910272"/>
        <c:crosses val="autoZero"/>
        <c:auto val="1"/>
        <c:lblOffset val="100"/>
        <c:baseTimeUnit val="years"/>
      </c:dateAx>
      <c:valAx>
        <c:axId val="10591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7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931904"/>
        <c:axId val="10593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931904"/>
        <c:axId val="105933824"/>
      </c:lineChart>
      <c:dateAx>
        <c:axId val="105931904"/>
        <c:scaling>
          <c:orientation val="minMax"/>
        </c:scaling>
        <c:delete val="1"/>
        <c:axPos val="b"/>
        <c:numFmt formatCode="ge" sourceLinked="1"/>
        <c:majorTickMark val="none"/>
        <c:minorTickMark val="none"/>
        <c:tickLblPos val="none"/>
        <c:crossAx val="105933824"/>
        <c:crosses val="autoZero"/>
        <c:auto val="1"/>
        <c:lblOffset val="100"/>
        <c:baseTimeUnit val="years"/>
      </c:dateAx>
      <c:valAx>
        <c:axId val="10593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93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813504"/>
        <c:axId val="10781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813504"/>
        <c:axId val="107819776"/>
      </c:lineChart>
      <c:dateAx>
        <c:axId val="107813504"/>
        <c:scaling>
          <c:orientation val="minMax"/>
        </c:scaling>
        <c:delete val="1"/>
        <c:axPos val="b"/>
        <c:numFmt formatCode="ge" sourceLinked="1"/>
        <c:majorTickMark val="none"/>
        <c:minorTickMark val="none"/>
        <c:tickLblPos val="none"/>
        <c:crossAx val="107819776"/>
        <c:crosses val="autoZero"/>
        <c:auto val="1"/>
        <c:lblOffset val="100"/>
        <c:baseTimeUnit val="years"/>
      </c:dateAx>
      <c:valAx>
        <c:axId val="1078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1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7832064"/>
        <c:axId val="10783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188.97</c:v>
                </c:pt>
                <c:pt idx="2">
                  <c:v>202.91</c:v>
                </c:pt>
                <c:pt idx="3">
                  <c:v>232.83</c:v>
                </c:pt>
                <c:pt idx="4">
                  <c:v>261.08</c:v>
                </c:pt>
              </c:numCache>
            </c:numRef>
          </c:val>
          <c:smooth val="0"/>
        </c:ser>
        <c:dLbls>
          <c:showLegendKey val="0"/>
          <c:showVal val="0"/>
          <c:showCatName val="0"/>
          <c:showSerName val="0"/>
          <c:showPercent val="0"/>
          <c:showBubbleSize val="0"/>
        </c:dLbls>
        <c:marker val="1"/>
        <c:smooth val="0"/>
        <c:axId val="107832064"/>
        <c:axId val="107833984"/>
      </c:lineChart>
      <c:dateAx>
        <c:axId val="107832064"/>
        <c:scaling>
          <c:orientation val="minMax"/>
        </c:scaling>
        <c:delete val="1"/>
        <c:axPos val="b"/>
        <c:numFmt formatCode="ge" sourceLinked="1"/>
        <c:majorTickMark val="none"/>
        <c:minorTickMark val="none"/>
        <c:tickLblPos val="none"/>
        <c:crossAx val="107833984"/>
        <c:crosses val="autoZero"/>
        <c:auto val="1"/>
        <c:lblOffset val="100"/>
        <c:baseTimeUnit val="years"/>
      </c:dateAx>
      <c:valAx>
        <c:axId val="10783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3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56.71</c:v>
                </c:pt>
                <c:pt idx="1">
                  <c:v>56.64</c:v>
                </c:pt>
                <c:pt idx="2">
                  <c:v>57.68</c:v>
                </c:pt>
                <c:pt idx="3">
                  <c:v>56.94</c:v>
                </c:pt>
                <c:pt idx="4">
                  <c:v>58.12</c:v>
                </c:pt>
              </c:numCache>
            </c:numRef>
          </c:val>
        </c:ser>
        <c:dLbls>
          <c:showLegendKey val="0"/>
          <c:showVal val="0"/>
          <c:showCatName val="0"/>
          <c:showSerName val="0"/>
          <c:showPercent val="0"/>
          <c:showBubbleSize val="0"/>
        </c:dLbls>
        <c:gapWidth val="150"/>
        <c:axId val="106062208"/>
        <c:axId val="10606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75.040000000000006</c:v>
                </c:pt>
                <c:pt idx="2">
                  <c:v>72.77</c:v>
                </c:pt>
                <c:pt idx="3">
                  <c:v>67.92</c:v>
                </c:pt>
                <c:pt idx="4">
                  <c:v>68.61</c:v>
                </c:pt>
              </c:numCache>
            </c:numRef>
          </c:val>
          <c:smooth val="0"/>
        </c:ser>
        <c:dLbls>
          <c:showLegendKey val="0"/>
          <c:showVal val="0"/>
          <c:showCatName val="0"/>
          <c:showSerName val="0"/>
          <c:showPercent val="0"/>
          <c:showBubbleSize val="0"/>
        </c:dLbls>
        <c:marker val="1"/>
        <c:smooth val="0"/>
        <c:axId val="106062208"/>
        <c:axId val="106064128"/>
      </c:lineChart>
      <c:dateAx>
        <c:axId val="106062208"/>
        <c:scaling>
          <c:orientation val="minMax"/>
        </c:scaling>
        <c:delete val="1"/>
        <c:axPos val="b"/>
        <c:numFmt formatCode="ge" sourceLinked="1"/>
        <c:majorTickMark val="none"/>
        <c:minorTickMark val="none"/>
        <c:tickLblPos val="none"/>
        <c:crossAx val="106064128"/>
        <c:crosses val="autoZero"/>
        <c:auto val="1"/>
        <c:lblOffset val="100"/>
        <c:baseTimeUnit val="years"/>
      </c:dateAx>
      <c:valAx>
        <c:axId val="10606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6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319.35000000000002</c:v>
                </c:pt>
                <c:pt idx="1">
                  <c:v>338.05</c:v>
                </c:pt>
                <c:pt idx="2">
                  <c:v>343.73</c:v>
                </c:pt>
                <c:pt idx="3">
                  <c:v>356.4</c:v>
                </c:pt>
                <c:pt idx="4">
                  <c:v>362.66</c:v>
                </c:pt>
              </c:numCache>
            </c:numRef>
          </c:val>
        </c:ser>
        <c:dLbls>
          <c:showLegendKey val="0"/>
          <c:showVal val="0"/>
          <c:showCatName val="0"/>
          <c:showSerName val="0"/>
          <c:showPercent val="0"/>
          <c:showBubbleSize val="0"/>
        </c:dLbls>
        <c:gapWidth val="150"/>
        <c:axId val="106089472"/>
        <c:axId val="10609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241.94</c:v>
                </c:pt>
                <c:pt idx="2">
                  <c:v>243.06</c:v>
                </c:pt>
                <c:pt idx="3">
                  <c:v>229.12</c:v>
                </c:pt>
                <c:pt idx="4">
                  <c:v>241.18</c:v>
                </c:pt>
              </c:numCache>
            </c:numRef>
          </c:val>
          <c:smooth val="0"/>
        </c:ser>
        <c:dLbls>
          <c:showLegendKey val="0"/>
          <c:showVal val="0"/>
          <c:showCatName val="0"/>
          <c:showSerName val="0"/>
          <c:showPercent val="0"/>
          <c:showBubbleSize val="0"/>
        </c:dLbls>
        <c:marker val="1"/>
        <c:smooth val="0"/>
        <c:axId val="106089472"/>
        <c:axId val="106099840"/>
      </c:lineChart>
      <c:dateAx>
        <c:axId val="106089472"/>
        <c:scaling>
          <c:orientation val="minMax"/>
        </c:scaling>
        <c:delete val="1"/>
        <c:axPos val="b"/>
        <c:numFmt formatCode="ge" sourceLinked="1"/>
        <c:majorTickMark val="none"/>
        <c:minorTickMark val="none"/>
        <c:tickLblPos val="none"/>
        <c:crossAx val="106099840"/>
        <c:crosses val="autoZero"/>
        <c:auto val="1"/>
        <c:lblOffset val="100"/>
        <c:baseTimeUnit val="years"/>
      </c:dateAx>
      <c:valAx>
        <c:axId val="10609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8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L28" zoomScale="80" zoomScaleNormal="80" workbookViewId="0">
      <selection activeCell="CD53" sqref="CD50:CG5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神流町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K2</v>
      </c>
      <c r="X8" s="70"/>
      <c r="Y8" s="70"/>
      <c r="Z8" s="70"/>
      <c r="AA8" s="70"/>
      <c r="AB8" s="70"/>
      <c r="AC8" s="70"/>
      <c r="AD8" s="3"/>
      <c r="AE8" s="3"/>
      <c r="AF8" s="3"/>
      <c r="AG8" s="3"/>
      <c r="AH8" s="3"/>
      <c r="AI8" s="3"/>
      <c r="AJ8" s="3"/>
      <c r="AK8" s="3"/>
      <c r="AL8" s="64">
        <f>データ!R6</f>
        <v>2170</v>
      </c>
      <c r="AM8" s="64"/>
      <c r="AN8" s="64"/>
      <c r="AO8" s="64"/>
      <c r="AP8" s="64"/>
      <c r="AQ8" s="64"/>
      <c r="AR8" s="64"/>
      <c r="AS8" s="64"/>
      <c r="AT8" s="63">
        <f>データ!S6</f>
        <v>114.6</v>
      </c>
      <c r="AU8" s="63"/>
      <c r="AV8" s="63"/>
      <c r="AW8" s="63"/>
      <c r="AX8" s="63"/>
      <c r="AY8" s="63"/>
      <c r="AZ8" s="63"/>
      <c r="BA8" s="63"/>
      <c r="BB8" s="63">
        <f>データ!T6</f>
        <v>18.940000000000001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45.75</v>
      </c>
      <c r="Q10" s="63"/>
      <c r="R10" s="63"/>
      <c r="S10" s="63"/>
      <c r="T10" s="63"/>
      <c r="U10" s="63"/>
      <c r="V10" s="63"/>
      <c r="W10" s="63">
        <f>データ!P6</f>
        <v>100</v>
      </c>
      <c r="X10" s="63"/>
      <c r="Y10" s="63"/>
      <c r="Z10" s="63"/>
      <c r="AA10" s="63"/>
      <c r="AB10" s="63"/>
      <c r="AC10" s="63"/>
      <c r="AD10" s="64">
        <f>データ!Q6</f>
        <v>3100</v>
      </c>
      <c r="AE10" s="64"/>
      <c r="AF10" s="64"/>
      <c r="AG10" s="64"/>
      <c r="AH10" s="64"/>
      <c r="AI10" s="64"/>
      <c r="AJ10" s="64"/>
      <c r="AK10" s="2"/>
      <c r="AL10" s="64">
        <f>データ!U6</f>
        <v>970</v>
      </c>
      <c r="AM10" s="64"/>
      <c r="AN10" s="64"/>
      <c r="AO10" s="64"/>
      <c r="AP10" s="64"/>
      <c r="AQ10" s="64"/>
      <c r="AR10" s="64"/>
      <c r="AS10" s="64"/>
      <c r="AT10" s="63">
        <f>データ!V6</f>
        <v>0.05</v>
      </c>
      <c r="AU10" s="63"/>
      <c r="AV10" s="63"/>
      <c r="AW10" s="63"/>
      <c r="AX10" s="63"/>
      <c r="AY10" s="63"/>
      <c r="AZ10" s="63"/>
      <c r="BA10" s="63"/>
      <c r="BB10" s="63">
        <f>データ!W6</f>
        <v>19400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103675</v>
      </c>
      <c r="D6" s="31">
        <f t="shared" si="3"/>
        <v>47</v>
      </c>
      <c r="E6" s="31">
        <f t="shared" si="3"/>
        <v>18</v>
      </c>
      <c r="F6" s="31">
        <f t="shared" si="3"/>
        <v>0</v>
      </c>
      <c r="G6" s="31">
        <f t="shared" si="3"/>
        <v>0</v>
      </c>
      <c r="H6" s="31" t="str">
        <f t="shared" si="3"/>
        <v>群馬県　神流町</v>
      </c>
      <c r="I6" s="31" t="str">
        <f t="shared" si="3"/>
        <v>法非適用</v>
      </c>
      <c r="J6" s="31" t="str">
        <f t="shared" si="3"/>
        <v>下水道事業</v>
      </c>
      <c r="K6" s="31" t="str">
        <f t="shared" si="3"/>
        <v>特定地域生活排水処理</v>
      </c>
      <c r="L6" s="31" t="str">
        <f t="shared" si="3"/>
        <v>K2</v>
      </c>
      <c r="M6" s="32" t="str">
        <f t="shared" si="3"/>
        <v>-</v>
      </c>
      <c r="N6" s="32" t="str">
        <f t="shared" si="3"/>
        <v>該当数値なし</v>
      </c>
      <c r="O6" s="32">
        <f t="shared" si="3"/>
        <v>45.75</v>
      </c>
      <c r="P6" s="32">
        <f t="shared" si="3"/>
        <v>100</v>
      </c>
      <c r="Q6" s="32">
        <f t="shared" si="3"/>
        <v>3100</v>
      </c>
      <c r="R6" s="32">
        <f t="shared" si="3"/>
        <v>2170</v>
      </c>
      <c r="S6" s="32">
        <f t="shared" si="3"/>
        <v>114.6</v>
      </c>
      <c r="T6" s="32">
        <f t="shared" si="3"/>
        <v>18.940000000000001</v>
      </c>
      <c r="U6" s="32">
        <f t="shared" si="3"/>
        <v>970</v>
      </c>
      <c r="V6" s="32">
        <f t="shared" si="3"/>
        <v>0.05</v>
      </c>
      <c r="W6" s="32">
        <f t="shared" si="3"/>
        <v>19400</v>
      </c>
      <c r="X6" s="33">
        <f>IF(X7="",NA(),X7)</f>
        <v>103.85</v>
      </c>
      <c r="Y6" s="33">
        <f t="shared" ref="Y6:AG6" si="4">IF(Y7="",NA(),Y7)</f>
        <v>99.62</v>
      </c>
      <c r="Z6" s="33">
        <f t="shared" si="4"/>
        <v>98.98</v>
      </c>
      <c r="AA6" s="33">
        <f t="shared" si="4"/>
        <v>100.08</v>
      </c>
      <c r="AB6" s="33">
        <f t="shared" si="4"/>
        <v>98.64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442.18</v>
      </c>
      <c r="BK6" s="33">
        <f t="shared" si="7"/>
        <v>188.97</v>
      </c>
      <c r="BL6" s="33">
        <f t="shared" si="7"/>
        <v>202.91</v>
      </c>
      <c r="BM6" s="33">
        <f t="shared" si="7"/>
        <v>232.83</v>
      </c>
      <c r="BN6" s="33">
        <f t="shared" si="7"/>
        <v>261.08</v>
      </c>
      <c r="BO6" s="32" t="str">
        <f>IF(BO7="","",IF(BO7="-","【-】","【"&amp;SUBSTITUTE(TEXT(BO7,"#,##0.00"),"-","△")&amp;"】"))</f>
        <v>【375.36】</v>
      </c>
      <c r="BP6" s="33">
        <f>IF(BP7="",NA(),BP7)</f>
        <v>56.71</v>
      </c>
      <c r="BQ6" s="33">
        <f t="shared" ref="BQ6:BY6" si="8">IF(BQ7="",NA(),BQ7)</f>
        <v>56.64</v>
      </c>
      <c r="BR6" s="33">
        <f t="shared" si="8"/>
        <v>57.68</v>
      </c>
      <c r="BS6" s="33">
        <f t="shared" si="8"/>
        <v>56.94</v>
      </c>
      <c r="BT6" s="33">
        <f t="shared" si="8"/>
        <v>58.12</v>
      </c>
      <c r="BU6" s="33">
        <f t="shared" si="8"/>
        <v>61.59</v>
      </c>
      <c r="BV6" s="33">
        <f t="shared" si="8"/>
        <v>75.040000000000006</v>
      </c>
      <c r="BW6" s="33">
        <f t="shared" si="8"/>
        <v>72.77</v>
      </c>
      <c r="BX6" s="33">
        <f t="shared" si="8"/>
        <v>67.92</v>
      </c>
      <c r="BY6" s="33">
        <f t="shared" si="8"/>
        <v>68.61</v>
      </c>
      <c r="BZ6" s="32" t="str">
        <f>IF(BZ7="","",IF(BZ7="-","【-】","【"&amp;SUBSTITUTE(TEXT(BZ7,"#,##0.00"),"-","△")&amp;"】"))</f>
        <v>【60.44】</v>
      </c>
      <c r="CA6" s="33">
        <f>IF(CA7="",NA(),CA7)</f>
        <v>319.35000000000002</v>
      </c>
      <c r="CB6" s="33">
        <f t="shared" ref="CB6:CJ6" si="9">IF(CB7="",NA(),CB7)</f>
        <v>338.05</v>
      </c>
      <c r="CC6" s="33">
        <f t="shared" si="9"/>
        <v>343.73</v>
      </c>
      <c r="CD6" s="33">
        <f t="shared" si="9"/>
        <v>356.4</v>
      </c>
      <c r="CE6" s="33">
        <f t="shared" si="9"/>
        <v>362.66</v>
      </c>
      <c r="CF6" s="33">
        <f t="shared" si="9"/>
        <v>242.92</v>
      </c>
      <c r="CG6" s="33">
        <f t="shared" si="9"/>
        <v>241.94</v>
      </c>
      <c r="CH6" s="33">
        <f t="shared" si="9"/>
        <v>243.06</v>
      </c>
      <c r="CI6" s="33">
        <f t="shared" si="9"/>
        <v>229.12</v>
      </c>
      <c r="CJ6" s="33">
        <f t="shared" si="9"/>
        <v>241.18</v>
      </c>
      <c r="CK6" s="32" t="str">
        <f>IF(CK7="","",IF(CK7="-","【-】","【"&amp;SUBSTITUTE(TEXT(CK7,"#,##0.00"),"-","△")&amp;"】"))</f>
        <v>【267.61】</v>
      </c>
      <c r="CL6" s="33">
        <f>IF(CL7="",NA(),CL7)</f>
        <v>100</v>
      </c>
      <c r="CM6" s="33">
        <f t="shared" ref="CM6:CU6" si="10">IF(CM7="",NA(),CM7)</f>
        <v>100</v>
      </c>
      <c r="CN6" s="33">
        <f t="shared" si="10"/>
        <v>100</v>
      </c>
      <c r="CO6" s="33">
        <f t="shared" si="10"/>
        <v>100</v>
      </c>
      <c r="CP6" s="33">
        <f t="shared" si="10"/>
        <v>100</v>
      </c>
      <c r="CQ6" s="33">
        <f t="shared" si="10"/>
        <v>130.51</v>
      </c>
      <c r="CR6" s="33">
        <f t="shared" si="10"/>
        <v>49.56</v>
      </c>
      <c r="CS6" s="33">
        <f t="shared" si="10"/>
        <v>51.83</v>
      </c>
      <c r="CT6" s="33">
        <f t="shared" si="10"/>
        <v>59.5</v>
      </c>
      <c r="CU6" s="33">
        <f t="shared" si="10"/>
        <v>53.84</v>
      </c>
      <c r="CV6" s="32" t="str">
        <f>IF(CV7="","",IF(CV7="-","【-】","【"&amp;SUBSTITUTE(TEXT(CV7,"#,##0.00"),"-","△")&amp;"】"))</f>
        <v>【57.75】</v>
      </c>
      <c r="CW6" s="33">
        <f>IF(CW7="",NA(),CW7)</f>
        <v>79.3</v>
      </c>
      <c r="CX6" s="33">
        <f t="shared" ref="CX6:DF6" si="11">IF(CX7="",NA(),CX7)</f>
        <v>77.31</v>
      </c>
      <c r="CY6" s="33">
        <f t="shared" si="11"/>
        <v>75.900000000000006</v>
      </c>
      <c r="CZ6" s="33">
        <f t="shared" si="11"/>
        <v>76.39</v>
      </c>
      <c r="DA6" s="33">
        <f t="shared" si="11"/>
        <v>77.53</v>
      </c>
      <c r="DB6" s="33">
        <f t="shared" si="11"/>
        <v>76.78</v>
      </c>
      <c r="DC6" s="33">
        <f t="shared" si="11"/>
        <v>98.1</v>
      </c>
      <c r="DD6" s="33">
        <f t="shared" si="11"/>
        <v>97.64</v>
      </c>
      <c r="DE6" s="33">
        <f t="shared" si="11"/>
        <v>92.37</v>
      </c>
      <c r="DF6" s="33">
        <f t="shared" si="11"/>
        <v>95.04</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103675</v>
      </c>
      <c r="D7" s="35">
        <v>47</v>
      </c>
      <c r="E7" s="35">
        <v>18</v>
      </c>
      <c r="F7" s="35">
        <v>0</v>
      </c>
      <c r="G7" s="35">
        <v>0</v>
      </c>
      <c r="H7" s="35" t="s">
        <v>96</v>
      </c>
      <c r="I7" s="35" t="s">
        <v>97</v>
      </c>
      <c r="J7" s="35" t="s">
        <v>98</v>
      </c>
      <c r="K7" s="35" t="s">
        <v>99</v>
      </c>
      <c r="L7" s="35" t="s">
        <v>100</v>
      </c>
      <c r="M7" s="36" t="s">
        <v>101</v>
      </c>
      <c r="N7" s="36" t="s">
        <v>102</v>
      </c>
      <c r="O7" s="36">
        <v>45.75</v>
      </c>
      <c r="P7" s="36">
        <v>100</v>
      </c>
      <c r="Q7" s="36">
        <v>3100</v>
      </c>
      <c r="R7" s="36">
        <v>2170</v>
      </c>
      <c r="S7" s="36">
        <v>114.6</v>
      </c>
      <c r="T7" s="36">
        <v>18.940000000000001</v>
      </c>
      <c r="U7" s="36">
        <v>970</v>
      </c>
      <c r="V7" s="36">
        <v>0.05</v>
      </c>
      <c r="W7" s="36">
        <v>19400</v>
      </c>
      <c r="X7" s="36">
        <v>103.85</v>
      </c>
      <c r="Y7" s="36">
        <v>99.62</v>
      </c>
      <c r="Z7" s="36">
        <v>98.98</v>
      </c>
      <c r="AA7" s="36">
        <v>100.08</v>
      </c>
      <c r="AB7" s="36">
        <v>98.64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442.18</v>
      </c>
      <c r="BK7" s="36">
        <v>188.97</v>
      </c>
      <c r="BL7" s="36">
        <v>202.91</v>
      </c>
      <c r="BM7" s="36">
        <v>232.83</v>
      </c>
      <c r="BN7" s="36">
        <v>261.08</v>
      </c>
      <c r="BO7" s="36">
        <v>375.36</v>
      </c>
      <c r="BP7" s="36">
        <v>56.71</v>
      </c>
      <c r="BQ7" s="36">
        <v>56.64</v>
      </c>
      <c r="BR7" s="36">
        <v>57.68</v>
      </c>
      <c r="BS7" s="36">
        <v>56.94</v>
      </c>
      <c r="BT7" s="36">
        <v>58.12</v>
      </c>
      <c r="BU7" s="36">
        <v>61.59</v>
      </c>
      <c r="BV7" s="36">
        <v>75.040000000000006</v>
      </c>
      <c r="BW7" s="36">
        <v>72.77</v>
      </c>
      <c r="BX7" s="36">
        <v>67.92</v>
      </c>
      <c r="BY7" s="36">
        <v>68.61</v>
      </c>
      <c r="BZ7" s="36">
        <v>60.44</v>
      </c>
      <c r="CA7" s="36">
        <v>319.35000000000002</v>
      </c>
      <c r="CB7" s="36">
        <v>338.05</v>
      </c>
      <c r="CC7" s="36">
        <v>343.73</v>
      </c>
      <c r="CD7" s="36">
        <v>356.4</v>
      </c>
      <c r="CE7" s="36">
        <v>362.66</v>
      </c>
      <c r="CF7" s="36">
        <v>242.92</v>
      </c>
      <c r="CG7" s="36">
        <v>241.94</v>
      </c>
      <c r="CH7" s="36">
        <v>243.06</v>
      </c>
      <c r="CI7" s="36">
        <v>229.12</v>
      </c>
      <c r="CJ7" s="36">
        <v>241.18</v>
      </c>
      <c r="CK7" s="36">
        <v>267.61</v>
      </c>
      <c r="CL7" s="36">
        <v>100</v>
      </c>
      <c r="CM7" s="36">
        <v>100</v>
      </c>
      <c r="CN7" s="36">
        <v>100</v>
      </c>
      <c r="CO7" s="36">
        <v>100</v>
      </c>
      <c r="CP7" s="36">
        <v>100</v>
      </c>
      <c r="CQ7" s="36">
        <v>130.51</v>
      </c>
      <c r="CR7" s="36">
        <v>49.56</v>
      </c>
      <c r="CS7" s="36">
        <v>51.83</v>
      </c>
      <c r="CT7" s="36">
        <v>59.5</v>
      </c>
      <c r="CU7" s="36">
        <v>53.84</v>
      </c>
      <c r="CV7" s="36">
        <v>57.75</v>
      </c>
      <c r="CW7" s="36">
        <v>79.3</v>
      </c>
      <c r="CX7" s="36">
        <v>77.31</v>
      </c>
      <c r="CY7" s="36">
        <v>75.900000000000006</v>
      </c>
      <c r="CZ7" s="36">
        <v>76.39</v>
      </c>
      <c r="DA7" s="36">
        <v>77.53</v>
      </c>
      <c r="DB7" s="36">
        <v>76.78</v>
      </c>
      <c r="DC7" s="36">
        <v>98.1</v>
      </c>
      <c r="DD7" s="36">
        <v>97.64</v>
      </c>
      <c r="DE7" s="36">
        <v>92.37</v>
      </c>
      <c r="DF7" s="36">
        <v>95.04</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香西　順子</cp:lastModifiedBy>
  <cp:lastPrinted>2016-02-17T06:17:56Z</cp:lastPrinted>
  <dcterms:created xsi:type="dcterms:W3CDTF">2016-01-14T11:11:57Z</dcterms:created>
  <dcterms:modified xsi:type="dcterms:W3CDTF">2016-02-17T06:19:05Z</dcterms:modified>
</cp:coreProperties>
</file>