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9 みなかみ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<sst xmlns="http://schemas.openxmlformats.org/spreadsheetml/2006/main" count="221" uniqueCount="111">
  <si>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</si>
  <si>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</si>
  <si>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</si>
  <si>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</si>
  <si>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</si>
  <si>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</si>
  <si>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</si>
  <si>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</si>
  <si>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</si>
  <si>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</si>
  <si>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</si>
  <si>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</si>
  <si>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</si>
  <si>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</si>
  <si>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</si>
  <si>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</si>
  <si>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</si>
  <si>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</si>
  <si>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</si>
  <si>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</si>
  <si>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</si>
  <si>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</si>
  <si>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</si>
  <si>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</si>
  <si>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</si>
  <si>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</si>
  <si>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</si>
  <si>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</si>
  <si>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</si>
  <si>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</si>
  <si>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</si>
  <si>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</si>
  <si>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</si>
  <si>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</si>
  <si>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</si>
  <si>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</si>
  <si>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</si>
  <si>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</si>
  <si>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</si>
  <si>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</si>
  <si>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</si>
  <si>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</si>
  <si>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</si>
  <si>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</si>
  <si>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</si>
  <si>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</si>
  <si>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</si>
  <si>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</si>
  <si>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</si>
  <si>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</si>
  <si>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</si>
  <si>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</si>
  <si>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</si>
  <si>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</si>
  <si>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</si>
  <si>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</si>
  <si>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</si>
  <si>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</si>
  <si>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</si>
  <si>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</si>
  <si>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</si>
  <si>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</si>
  <si>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</si>
  <si>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</si>
  <si>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</si>
  <si>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</si>
  <si>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</si>
  <si>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</si>
  <si>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</si>
  <si>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</si>
  <si>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</si>
  <si>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</si>
  <si>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</si>
  <si>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</si>
  <si>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</si>
  <si>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</si>
  <si>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</si>
  <si>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</si>
  <si>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</si>
  <si>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</si>
  <si>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</si>
  <si>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</si>
  <si>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</si>
  <si>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</si>
  <si>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</si>
  <si>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</si>
  <si>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</si>
  <si>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</si>
  <si>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</si>
  <si>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</si>
  <si>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</si>
  <si>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</si>
  <si>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</si>
  <si>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</si>
  <si>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</si>
  <si>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</si>
  <si>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みなかみ町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</si>
  <si>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</si>
  <si>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</si>
  <si>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</si>
  <si>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</si>
  <si>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</si>
  <si>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</si>
  <si>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</si>
  <si>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</si>
  <si>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</si>
  <si>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</si>
  <si>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</si>
  <si>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供用開始後２０年が経過し、老朽化に伴う雨水の浸入や、木の根による管路の閉塞等が発生する恐れがあります。汚水の安定処理を行うために、計画的な施設管理と老朽化対策が必要です。</t>
    <rPh sb="0" eb="2">
      <t>キョウヨウ</t>
    </rPh>
    <rPh sb="2" eb="4">
      <t>カイシ</t>
    </rPh>
    <rPh sb="4" eb="5">
      <t>ゴ</t>
    </rPh>
    <rPh sb="7" eb="8">
      <t>ネン</t>
    </rPh>
    <rPh sb="9" eb="11">
      <t>ケイカ</t>
    </rPh>
    <rPh sb="13" eb="16">
      <t>ロウキュウカ</t>
    </rPh>
    <rPh sb="17" eb="18">
      <t>トモナ</t>
    </rPh>
    <rPh sb="19" eb="21">
      <t>ウスイ</t>
    </rPh>
    <rPh sb="22" eb="24">
      <t>シンニュウ</t>
    </rPh>
    <rPh sb="26" eb="27">
      <t>キ</t>
    </rPh>
    <rPh sb="28" eb="29">
      <t>ネ</t>
    </rPh>
    <rPh sb="32" eb="34">
      <t>カンロ</t>
    </rPh>
    <rPh sb="35" eb="37">
      <t>ヘイソク</t>
    </rPh>
    <rPh sb="37" eb="38">
      <t>ナド</t>
    </rPh>
    <rPh sb="39" eb="41">
      <t>ハッセイ</t>
    </rPh>
    <rPh sb="43" eb="44">
      <t>オソ</t>
    </rPh>
    <rPh sb="51" eb="53">
      <t>オスイ</t>
    </rPh>
    <rPh sb="54" eb="56">
      <t>アンテイ</t>
    </rPh>
    <rPh sb="56" eb="58">
      <t>ショリ</t>
    </rPh>
    <rPh sb="59" eb="60">
      <t>オコナ</t>
    </rPh>
    <rPh sb="65" eb="67">
      <t>ケイカク</t>
    </rPh>
    <rPh sb="67" eb="68">
      <t>テキ</t>
    </rPh>
    <rPh sb="69" eb="71">
      <t>シセツ</t>
    </rPh>
    <rPh sb="71" eb="73">
      <t>カンリ</t>
    </rPh>
    <rPh sb="74" eb="77">
      <t>ロウキュウカ</t>
    </rPh>
    <rPh sb="77" eb="79">
      <t>タイサク</t>
    </rPh>
    <rPh sb="80" eb="82">
      <t>ヒツヨウ</t>
    </rPh>
    <phoneticPr fontId="4"/>
  </si>
  <si>
    <r>
      <t>　</t>
    </r>
    <r>
      <rPr>
        <sz val="14"/>
        <color theme="1"/>
        <rFont val="ＭＳ ゴシック"/>
        <family val="3"/>
        <charset val="128"/>
      </rPr>
      <t>農業集落排水事業は、農業用水の水質保全や農村地域の生活環境の保全を図ることが目的です。また、施設の老朽化も勘案しながら、維持管理を適正に行い、放流水の水質確保、生活環境の保全に努めています。経営面では、使用料収入の確保に努め、維持管理費などの経費削減に取り組み、経営の健全化を進めていきます。</t>
    </r>
    <rPh sb="1" eb="3">
      <t>ノウギョウ</t>
    </rPh>
    <rPh sb="3" eb="5">
      <t>シュウラク</t>
    </rPh>
    <rPh sb="5" eb="7">
      <t>ハイスイ</t>
    </rPh>
    <rPh sb="7" eb="9">
      <t>ジギョウ</t>
    </rPh>
    <rPh sb="11" eb="14">
      <t>ノウギョウヨウ</t>
    </rPh>
    <rPh sb="14" eb="15">
      <t>スイ</t>
    </rPh>
    <rPh sb="16" eb="18">
      <t>スイシツ</t>
    </rPh>
    <rPh sb="18" eb="20">
      <t>ホゼン</t>
    </rPh>
    <rPh sb="21" eb="23">
      <t>ノウソン</t>
    </rPh>
    <rPh sb="23" eb="25">
      <t>チイキ</t>
    </rPh>
    <rPh sb="26" eb="28">
      <t>セイカツ</t>
    </rPh>
    <rPh sb="28" eb="30">
      <t>カンキョウ</t>
    </rPh>
    <rPh sb="31" eb="33">
      <t>ホゼン</t>
    </rPh>
    <rPh sb="34" eb="35">
      <t>ハカ</t>
    </rPh>
    <rPh sb="39" eb="41">
      <t>モクテキ</t>
    </rPh>
    <rPh sb="47" eb="49">
      <t>シセツ</t>
    </rPh>
    <rPh sb="50" eb="53">
      <t>ロウキュウカ</t>
    </rPh>
    <rPh sb="54" eb="56">
      <t>カンアン</t>
    </rPh>
    <rPh sb="61" eb="63">
      <t>イジ</t>
    </rPh>
    <rPh sb="63" eb="65">
      <t>カンリ</t>
    </rPh>
    <rPh sb="66" eb="68">
      <t>テキセイ</t>
    </rPh>
    <rPh sb="69" eb="70">
      <t>オコナ</t>
    </rPh>
    <phoneticPr fontId="4"/>
  </si>
  <si>
    <t>　平成２６年度に使用料の改定を実施した結果、収益的収支率が昨年度より９万増えました。しかし、ここ数年、農業集落排水加入者は、増加していません。節水意識の高まりの影響もあり、今以上の収入増を期待するのは難しいと思われます。次に起債残高ですが、農業集落排水事業は、すでに整備が完了しており、この事業に関する起債はありません。次に、経費回収率と費用の効率性ですが、料金収入だけでは維持管理できない状態と言えます。しかし、独立した集落の汚水処理し、里山の自然環境を守る事も大切です。引き続き経費の削減は行っていきますが、数字だけで判断できない部分を多く含んだ事業だと認識しています。</t>
    <rPh sb="1" eb="3">
      <t>ヘイセイ</t>
    </rPh>
    <rPh sb="5" eb="7">
      <t>ネンド</t>
    </rPh>
    <rPh sb="8" eb="11">
      <t>シヨウリョウ</t>
    </rPh>
    <rPh sb="12" eb="14">
      <t>カイテイ</t>
    </rPh>
    <rPh sb="15" eb="17">
      <t>ジッシ</t>
    </rPh>
    <rPh sb="19" eb="21">
      <t>ケッカ</t>
    </rPh>
    <rPh sb="48" eb="50">
      <t>スウネン</t>
    </rPh>
    <rPh sb="51" eb="53">
      <t>ノウギョウ</t>
    </rPh>
    <rPh sb="53" eb="55">
      <t>シュウラク</t>
    </rPh>
    <rPh sb="55" eb="57">
      <t>ハイスイ</t>
    </rPh>
    <rPh sb="57" eb="60">
      <t>カニュウシャ</t>
    </rPh>
    <rPh sb="62" eb="64">
      <t>ゾウカ</t>
    </rPh>
    <rPh sb="71" eb="73">
      <t>セッスイ</t>
    </rPh>
    <rPh sb="73" eb="75">
      <t>イシキ</t>
    </rPh>
    <rPh sb="76" eb="77">
      <t>タカ</t>
    </rPh>
    <rPh sb="80" eb="82">
      <t>エイキョウ</t>
    </rPh>
    <rPh sb="86" eb="89">
      <t>イマイジョウ</t>
    </rPh>
    <rPh sb="90" eb="92">
      <t>シュウニュウ</t>
    </rPh>
    <rPh sb="92" eb="93">
      <t>ゾウ</t>
    </rPh>
    <rPh sb="94" eb="96">
      <t>キタイ</t>
    </rPh>
    <rPh sb="100" eb="101">
      <t>ムズカ</t>
    </rPh>
    <rPh sb="104" eb="105">
      <t>オモ</t>
    </rPh>
    <rPh sb="110" eb="111">
      <t>ツギ</t>
    </rPh>
    <rPh sb="112" eb="114">
      <t>キサイ</t>
    </rPh>
    <rPh sb="114" eb="116">
      <t>ザンダカ</t>
    </rPh>
    <rPh sb="120" eb="122">
      <t>ノウギョウ</t>
    </rPh>
    <rPh sb="122" eb="124">
      <t>シュウラク</t>
    </rPh>
    <rPh sb="124" eb="126">
      <t>ハイスイ</t>
    </rPh>
    <rPh sb="133" eb="135">
      <t>セイビ</t>
    </rPh>
    <rPh sb="136" eb="138">
      <t>カンリョウ</t>
    </rPh>
    <rPh sb="145" eb="147">
      <t>ジギョウ</t>
    </rPh>
    <rPh sb="148" eb="149">
      <t>カン</t>
    </rPh>
    <rPh sb="160" eb="161">
      <t>ツギ</t>
    </rPh>
    <rPh sb="163" eb="165">
      <t>ケイヒ</t>
    </rPh>
    <rPh sb="165" eb="167">
      <t>カイシュウ</t>
    </rPh>
    <rPh sb="167" eb="168">
      <t>リツ</t>
    </rPh>
    <rPh sb="169" eb="171">
      <t>ヒヨウ</t>
    </rPh>
    <rPh sb="172" eb="175">
      <t>コウリツセイ</t>
    </rPh>
    <rPh sb="179" eb="181">
      <t>リョウキン</t>
    </rPh>
    <rPh sb="181" eb="183">
      <t>シュウニュウ</t>
    </rPh>
    <rPh sb="187" eb="189">
      <t>イジ</t>
    </rPh>
    <rPh sb="189" eb="191">
      <t>カンリ</t>
    </rPh>
    <rPh sb="195" eb="197">
      <t>ジョウタイ</t>
    </rPh>
    <rPh sb="198" eb="199">
      <t>イ</t>
    </rPh>
    <rPh sb="207" eb="209">
      <t>ドクリツ</t>
    </rPh>
    <rPh sb="211" eb="213">
      <t>シュウラク</t>
    </rPh>
    <rPh sb="214" eb="216">
      <t>オスイ</t>
    </rPh>
    <rPh sb="216" eb="218">
      <t>ショリ</t>
    </rPh>
    <rPh sb="220" eb="222">
      <t>サトヤマ</t>
    </rPh>
    <rPh sb="223" eb="225">
      <t>シゼン</t>
    </rPh>
    <rPh sb="225" eb="227">
      <t>カンキョウ</t>
    </rPh>
    <rPh sb="228" eb="229">
      <t>マモ</t>
    </rPh>
    <rPh sb="237" eb="238">
      <t>ヒ</t>
    </rPh>
    <rPh sb="239" eb="240">
      <t>ツヅ</t>
    </rPh>
    <rPh sb="241" eb="243">
      <t>ケイヒ</t>
    </rPh>
    <rPh sb="244" eb="246">
      <t>サクゲン</t>
    </rPh>
    <rPh sb="247" eb="248">
      <t>オコナ</t>
    </rPh>
    <rPh sb="256" eb="258">
      <t>スウジ</t>
    </rPh>
    <rPh sb="261" eb="263">
      <t>ハンダン</t>
    </rPh>
    <rPh sb="267" eb="269">
      <t>ブブン</t>
    </rPh>
    <rPh sb="270" eb="271">
      <t>オオ</t>
    </rPh>
    <rPh sb="272" eb="273">
      <t>フク</t>
    </rPh>
    <rPh sb="275" eb="277">
      <t>ジギョウ</t>
    </rPh>
    <rPh sb="279" eb="281">
      <t>ニンシキ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</si>
</sst>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8</c:v>
                </c:pt>
                <c:pt idx="1">
                  <c:v>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29303880"/>
        <c:axId val="22930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29303880"/>
        <c:axId val="229304272"/>
      </c:lineChart>
      <c:dateAx>
        <c:axId val="229303880"/>
        <c:scaling>
          <c:orientation val="minMax"/>
        </c:scaling>
        <c:delete val="1"/>
        <c:axPos val="b"/>
        <c:numFmt formatCode="ge" sourceLinked="1"/>
        <c:majorTickMark val="none"/>
        <c:minorTickMark val="none"/>
        <c:tickLblPos val="none"/>
        <c:crossAx val="229304272"/>
        <c:crosses val="autoZero"/>
        <c:auto val="1"/>
        <c:lblOffset val="100"/>
        <c:baseTimeUnit val="years"/>
      </c:dateAx>
      <c:valAx>
        <c:axId val="22930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30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85.71</c:v>
                </c:pt>
                <c:pt idx="1">
                  <c:v>85.71</c:v>
                </c:pt>
                <c:pt idx="2">
                  <c:v>85.71</c:v>
                </c:pt>
                <c:pt idx="3">
                  <c:v>85.71</c:v>
                </c:pt>
                <c:pt idx="4">
                  <c:v>100</c:v>
                </c:pt>
              </c:numCache>
            </c:numRef>
          </c:val>
        </c:ser>
        <c:dLbls>
          <c:showLegendKey val="0"/>
          <c:showVal val="0"/>
          <c:showCatName val="0"/>
          <c:showSerName val="0"/>
          <c:showPercent val="0"/>
          <c:showBubbleSize val="0"/>
        </c:dLbls>
        <c:gapWidth val="150"/>
        <c:axId val="294521680"/>
        <c:axId val="29452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94521680"/>
        <c:axId val="294522072"/>
      </c:lineChart>
      <c:dateAx>
        <c:axId val="294521680"/>
        <c:scaling>
          <c:orientation val="minMax"/>
        </c:scaling>
        <c:delete val="1"/>
        <c:axPos val="b"/>
        <c:numFmt formatCode="ge" sourceLinked="1"/>
        <c:majorTickMark val="none"/>
        <c:minorTickMark val="none"/>
        <c:tickLblPos val="none"/>
        <c:crossAx val="294522072"/>
        <c:crosses val="autoZero"/>
        <c:auto val="1"/>
        <c:lblOffset val="100"/>
        <c:baseTimeUnit val="years"/>
      </c:dateAx>
      <c:valAx>
        <c:axId val="29452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52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87.23</c:v>
                </c:pt>
                <c:pt idx="1">
                  <c:v>82.61</c:v>
                </c:pt>
                <c:pt idx="2">
                  <c:v>82.61</c:v>
                </c:pt>
                <c:pt idx="3">
                  <c:v>82.61</c:v>
                </c:pt>
                <c:pt idx="4">
                  <c:v>82.61</c:v>
                </c:pt>
              </c:numCache>
            </c:numRef>
          </c:val>
        </c:ser>
        <c:dLbls>
          <c:showLegendKey val="0"/>
          <c:showVal val="0"/>
          <c:showCatName val="0"/>
          <c:showSerName val="0"/>
          <c:showPercent val="0"/>
          <c:showBubbleSize val="0"/>
        </c:dLbls>
        <c:gapWidth val="150"/>
        <c:axId val="293982720"/>
        <c:axId val="29398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93982720"/>
        <c:axId val="293983112"/>
      </c:lineChart>
      <c:dateAx>
        <c:axId val="293982720"/>
        <c:scaling>
          <c:orientation val="minMax"/>
        </c:scaling>
        <c:delete val="1"/>
        <c:axPos val="b"/>
        <c:numFmt formatCode="ge" sourceLinked="1"/>
        <c:majorTickMark val="none"/>
        <c:minorTickMark val="none"/>
        <c:tickLblPos val="none"/>
        <c:crossAx val="293983112"/>
        <c:crosses val="autoZero"/>
        <c:auto val="1"/>
        <c:lblOffset val="100"/>
        <c:baseTimeUnit val="years"/>
      </c:dateAx>
      <c:valAx>
        <c:axId val="29398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98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100</c:v>
                </c:pt>
                <c:pt idx="3">
                  <c:v>270.24</c:v>
                </c:pt>
                <c:pt idx="4">
                  <c:v>360.34</c:v>
                </c:pt>
              </c:numCache>
            </c:numRef>
          </c:val>
        </c:ser>
        <c:dLbls>
          <c:showLegendKey val="0"/>
          <c:showVal val="0"/>
          <c:showCatName val="0"/>
          <c:showSerName val="0"/>
          <c:showPercent val="0"/>
          <c:showBubbleSize val="0"/>
        </c:dLbls>
        <c:gapWidth val="150"/>
        <c:axId val="229305448"/>
        <c:axId val="22930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305448"/>
        <c:axId val="229305840"/>
      </c:lineChart>
      <c:dateAx>
        <c:axId val="229305448"/>
        <c:scaling>
          <c:orientation val="minMax"/>
        </c:scaling>
        <c:delete val="1"/>
        <c:axPos val="b"/>
        <c:numFmt formatCode="ge" sourceLinked="1"/>
        <c:majorTickMark val="none"/>
        <c:minorTickMark val="none"/>
        <c:tickLblPos val="none"/>
        <c:crossAx val="229305840"/>
        <c:crosses val="autoZero"/>
        <c:auto val="1"/>
        <c:lblOffset val="100"/>
        <c:baseTimeUnit val="years"/>
      </c:dateAx>
      <c:valAx>
        <c:axId val="22930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30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002664"/>
        <c:axId val="29410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002664"/>
        <c:axId val="294101112"/>
      </c:lineChart>
      <c:dateAx>
        <c:axId val="232002664"/>
        <c:scaling>
          <c:orientation val="minMax"/>
        </c:scaling>
        <c:delete val="1"/>
        <c:axPos val="b"/>
        <c:numFmt formatCode="ge" sourceLinked="1"/>
        <c:majorTickMark val="none"/>
        <c:minorTickMark val="none"/>
        <c:tickLblPos val="none"/>
        <c:crossAx val="294101112"/>
        <c:crosses val="autoZero"/>
        <c:auto val="1"/>
        <c:lblOffset val="100"/>
        <c:baseTimeUnit val="years"/>
      </c:dateAx>
      <c:valAx>
        <c:axId val="29410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00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4102288"/>
        <c:axId val="29410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4102288"/>
        <c:axId val="294102680"/>
      </c:lineChart>
      <c:dateAx>
        <c:axId val="294102288"/>
        <c:scaling>
          <c:orientation val="minMax"/>
        </c:scaling>
        <c:delete val="1"/>
        <c:axPos val="b"/>
        <c:numFmt formatCode="ge" sourceLinked="1"/>
        <c:majorTickMark val="none"/>
        <c:minorTickMark val="none"/>
        <c:tickLblPos val="none"/>
        <c:crossAx val="294102680"/>
        <c:crosses val="autoZero"/>
        <c:auto val="1"/>
        <c:lblOffset val="100"/>
        <c:baseTimeUnit val="years"/>
      </c:dateAx>
      <c:valAx>
        <c:axId val="29410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0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4103856"/>
        <c:axId val="29410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4103856"/>
        <c:axId val="294104248"/>
      </c:lineChart>
      <c:dateAx>
        <c:axId val="294103856"/>
        <c:scaling>
          <c:orientation val="minMax"/>
        </c:scaling>
        <c:delete val="1"/>
        <c:axPos val="b"/>
        <c:numFmt formatCode="ge" sourceLinked="1"/>
        <c:majorTickMark val="none"/>
        <c:minorTickMark val="none"/>
        <c:tickLblPos val="none"/>
        <c:crossAx val="294104248"/>
        <c:crosses val="autoZero"/>
        <c:auto val="1"/>
        <c:lblOffset val="100"/>
        <c:baseTimeUnit val="years"/>
      </c:dateAx>
      <c:valAx>
        <c:axId val="29410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0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4216224"/>
        <c:axId val="29421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4216224"/>
        <c:axId val="294216616"/>
      </c:lineChart>
      <c:dateAx>
        <c:axId val="294216224"/>
        <c:scaling>
          <c:orientation val="minMax"/>
        </c:scaling>
        <c:delete val="1"/>
        <c:axPos val="b"/>
        <c:numFmt formatCode="ge" sourceLinked="1"/>
        <c:majorTickMark val="none"/>
        <c:minorTickMark val="none"/>
        <c:tickLblPos val="none"/>
        <c:crossAx val="294216616"/>
        <c:crosses val="autoZero"/>
        <c:auto val="1"/>
        <c:lblOffset val="100"/>
        <c:baseTimeUnit val="years"/>
      </c:dateAx>
      <c:valAx>
        <c:axId val="29421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2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4217792"/>
        <c:axId val="29421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94217792"/>
        <c:axId val="294218184"/>
      </c:lineChart>
      <c:dateAx>
        <c:axId val="294217792"/>
        <c:scaling>
          <c:orientation val="minMax"/>
        </c:scaling>
        <c:delete val="1"/>
        <c:axPos val="b"/>
        <c:numFmt formatCode="ge" sourceLinked="1"/>
        <c:majorTickMark val="none"/>
        <c:minorTickMark val="none"/>
        <c:tickLblPos val="none"/>
        <c:crossAx val="294218184"/>
        <c:crosses val="autoZero"/>
        <c:auto val="1"/>
        <c:lblOffset val="100"/>
        <c:baseTimeUnit val="years"/>
      </c:dateAx>
      <c:valAx>
        <c:axId val="29421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2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13.8</c:v>
                </c:pt>
                <c:pt idx="1">
                  <c:v>17.12</c:v>
                </c:pt>
                <c:pt idx="2">
                  <c:v>15.3</c:v>
                </c:pt>
                <c:pt idx="3">
                  <c:v>18.43</c:v>
                </c:pt>
                <c:pt idx="4">
                  <c:v>16.27</c:v>
                </c:pt>
              </c:numCache>
            </c:numRef>
          </c:val>
        </c:ser>
        <c:dLbls>
          <c:showLegendKey val="0"/>
          <c:showVal val="0"/>
          <c:showCatName val="0"/>
          <c:showSerName val="0"/>
          <c:showPercent val="0"/>
          <c:showBubbleSize val="0"/>
        </c:dLbls>
        <c:gapWidth val="150"/>
        <c:axId val="294219360"/>
        <c:axId val="29451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94219360"/>
        <c:axId val="294518936"/>
      </c:lineChart>
      <c:dateAx>
        <c:axId val="294219360"/>
        <c:scaling>
          <c:orientation val="minMax"/>
        </c:scaling>
        <c:delete val="1"/>
        <c:axPos val="b"/>
        <c:numFmt formatCode="ge" sourceLinked="1"/>
        <c:majorTickMark val="none"/>
        <c:minorTickMark val="none"/>
        <c:tickLblPos val="none"/>
        <c:crossAx val="294518936"/>
        <c:crosses val="autoZero"/>
        <c:auto val="1"/>
        <c:lblOffset val="100"/>
        <c:baseTimeUnit val="years"/>
      </c:dateAx>
      <c:valAx>
        <c:axId val="29451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21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711.97</c:v>
                </c:pt>
                <c:pt idx="1">
                  <c:v>659.54</c:v>
                </c:pt>
                <c:pt idx="2">
                  <c:v>690.59</c:v>
                </c:pt>
                <c:pt idx="3">
                  <c:v>637.54999999999995</c:v>
                </c:pt>
                <c:pt idx="4">
                  <c:v>828.62</c:v>
                </c:pt>
              </c:numCache>
            </c:numRef>
          </c:val>
        </c:ser>
        <c:dLbls>
          <c:showLegendKey val="0"/>
          <c:showVal val="0"/>
          <c:showCatName val="0"/>
          <c:showSerName val="0"/>
          <c:showPercent val="0"/>
          <c:showBubbleSize val="0"/>
        </c:dLbls>
        <c:gapWidth val="150"/>
        <c:axId val="294520112"/>
        <c:axId val="29452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94520112"/>
        <c:axId val="294520504"/>
      </c:lineChart>
      <c:dateAx>
        <c:axId val="294520112"/>
        <c:scaling>
          <c:orientation val="minMax"/>
        </c:scaling>
        <c:delete val="1"/>
        <c:axPos val="b"/>
        <c:numFmt formatCode="ge" sourceLinked="1"/>
        <c:majorTickMark val="none"/>
        <c:minorTickMark val="none"/>
        <c:tickLblPos val="none"/>
        <c:crossAx val="294520504"/>
        <c:crosses val="autoZero"/>
        <c:auto val="1"/>
        <c:lblOffset val="100"/>
        <c:baseTimeUnit val="years"/>
      </c:dateAx>
      <c:valAx>
        <c:axId val="29452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52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みなかみ町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20674</v>
      </c>
      <c r="AM8" s="47"/>
      <c r="AN8" s="47"/>
      <c r="AO8" s="47"/>
      <c r="AP8" s="47"/>
      <c r="AQ8" s="47"/>
      <c r="AR8" s="47"/>
      <c r="AS8" s="47"/>
      <c r="AT8" s="43">
        <f>データ!S6</f>
        <v>781.08</v>
      </c>
      <c r="AU8" s="43"/>
      <c r="AV8" s="43"/>
      <c r="AW8" s="43"/>
      <c r="AX8" s="43"/>
      <c r="AY8" s="43"/>
      <c r="AZ8" s="43"/>
      <c r="BA8" s="43"/>
      <c r="BB8" s="43">
        <f>データ!T6</f>
        <v>26.47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0.22</v>
      </c>
      <c r="Q10" s="43"/>
      <c r="R10" s="43"/>
      <c r="S10" s="43"/>
      <c r="T10" s="43"/>
      <c r="U10" s="43"/>
      <c r="V10" s="43"/>
      <c r="W10" s="43">
        <f>データ!P6</f>
        <v>20.76</v>
      </c>
      <c r="X10" s="43"/>
      <c r="Y10" s="43"/>
      <c r="Z10" s="43"/>
      <c r="AA10" s="43"/>
      <c r="AB10" s="43"/>
      <c r="AC10" s="43"/>
      <c r="AD10" s="47">
        <f>データ!Q6</f>
        <v>2592</v>
      </c>
      <c r="AE10" s="47"/>
      <c r="AF10" s="47"/>
      <c r="AG10" s="47"/>
      <c r="AH10" s="47"/>
      <c r="AI10" s="47"/>
      <c r="AJ10" s="47"/>
      <c r="AK10" s="2"/>
      <c r="AL10" s="47">
        <f>データ!U6</f>
        <v>46</v>
      </c>
      <c r="AM10" s="47"/>
      <c r="AN10" s="47"/>
      <c r="AO10" s="47"/>
      <c r="AP10" s="47"/>
      <c r="AQ10" s="47"/>
      <c r="AR10" s="47"/>
      <c r="AS10" s="47"/>
      <c r="AT10" s="43">
        <f>データ!V6</f>
        <v>0.02</v>
      </c>
      <c r="AU10" s="43"/>
      <c r="AV10" s="43"/>
      <c r="AW10" s="43"/>
      <c r="AX10" s="43"/>
      <c r="AY10" s="43"/>
      <c r="AZ10" s="43"/>
      <c r="BA10" s="43"/>
      <c r="BB10" s="43">
        <f>データ!W6</f>
        <v>2300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73"/>
      <c r="BN47" s="73"/>
      <c r="BO47" s="73"/>
      <c r="BP47" s="73"/>
      <c r="BQ47" s="73"/>
      <c r="BR47" s="73"/>
      <c r="BS47" s="73"/>
      <c r="BT47" s="73"/>
      <c r="BU47" s="73"/>
      <c r="BV47" s="73"/>
      <c r="BW47" s="73"/>
      <c r="BX47" s="73"/>
      <c r="BY47" s="73"/>
      <c r="BZ47" s="74"/>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3"/>
      <c r="BN48" s="73"/>
      <c r="BO48" s="73"/>
      <c r="BP48" s="73"/>
      <c r="BQ48" s="73"/>
      <c r="BR48" s="73"/>
      <c r="BS48" s="73"/>
      <c r="BT48" s="73"/>
      <c r="BU48" s="73"/>
      <c r="BV48" s="73"/>
      <c r="BW48" s="73"/>
      <c r="BX48" s="73"/>
      <c r="BY48" s="73"/>
      <c r="BZ48" s="74"/>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3"/>
      <c r="BN49" s="73"/>
      <c r="BO49" s="73"/>
      <c r="BP49" s="73"/>
      <c r="BQ49" s="73"/>
      <c r="BR49" s="73"/>
      <c r="BS49" s="73"/>
      <c r="BT49" s="73"/>
      <c r="BU49" s="73"/>
      <c r="BV49" s="73"/>
      <c r="BW49" s="73"/>
      <c r="BX49" s="73"/>
      <c r="BY49" s="73"/>
      <c r="BZ49" s="74"/>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3"/>
      <c r="BN50" s="73"/>
      <c r="BO50" s="73"/>
      <c r="BP50" s="73"/>
      <c r="BQ50" s="73"/>
      <c r="BR50" s="73"/>
      <c r="BS50" s="73"/>
      <c r="BT50" s="73"/>
      <c r="BU50" s="73"/>
      <c r="BV50" s="73"/>
      <c r="BW50" s="73"/>
      <c r="BX50" s="73"/>
      <c r="BY50" s="73"/>
      <c r="BZ50" s="74"/>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3"/>
      <c r="BN51" s="73"/>
      <c r="BO51" s="73"/>
      <c r="BP51" s="73"/>
      <c r="BQ51" s="73"/>
      <c r="BR51" s="73"/>
      <c r="BS51" s="73"/>
      <c r="BT51" s="73"/>
      <c r="BU51" s="73"/>
      <c r="BV51" s="73"/>
      <c r="BW51" s="73"/>
      <c r="BX51" s="73"/>
      <c r="BY51" s="73"/>
      <c r="BZ51" s="74"/>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3"/>
      <c r="BN52" s="73"/>
      <c r="BO52" s="73"/>
      <c r="BP52" s="73"/>
      <c r="BQ52" s="73"/>
      <c r="BR52" s="73"/>
      <c r="BS52" s="73"/>
      <c r="BT52" s="73"/>
      <c r="BU52" s="73"/>
      <c r="BV52" s="73"/>
      <c r="BW52" s="73"/>
      <c r="BX52" s="73"/>
      <c r="BY52" s="73"/>
      <c r="BZ52" s="74"/>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3"/>
      <c r="BN53" s="73"/>
      <c r="BO53" s="73"/>
      <c r="BP53" s="73"/>
      <c r="BQ53" s="73"/>
      <c r="BR53" s="73"/>
      <c r="BS53" s="73"/>
      <c r="BT53" s="73"/>
      <c r="BU53" s="73"/>
      <c r="BV53" s="73"/>
      <c r="BW53" s="73"/>
      <c r="BX53" s="73"/>
      <c r="BY53" s="73"/>
      <c r="BZ53" s="74"/>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3"/>
      <c r="BN54" s="73"/>
      <c r="BO54" s="73"/>
      <c r="BP54" s="73"/>
      <c r="BQ54" s="73"/>
      <c r="BR54" s="73"/>
      <c r="BS54" s="73"/>
      <c r="BT54" s="73"/>
      <c r="BU54" s="73"/>
      <c r="BV54" s="73"/>
      <c r="BW54" s="73"/>
      <c r="BX54" s="73"/>
      <c r="BY54" s="73"/>
      <c r="BZ54" s="74"/>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3"/>
      <c r="BN55" s="73"/>
      <c r="BO55" s="73"/>
      <c r="BP55" s="73"/>
      <c r="BQ55" s="73"/>
      <c r="BR55" s="73"/>
      <c r="BS55" s="73"/>
      <c r="BT55" s="73"/>
      <c r="BU55" s="73"/>
      <c r="BV55" s="73"/>
      <c r="BW55" s="73"/>
      <c r="BX55" s="73"/>
      <c r="BY55" s="73"/>
      <c r="BZ55" s="74"/>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5"/>
      <c r="BM56" s="73"/>
      <c r="BN56" s="73"/>
      <c r="BO56" s="73"/>
      <c r="BP56" s="73"/>
      <c r="BQ56" s="73"/>
      <c r="BR56" s="73"/>
      <c r="BS56" s="73"/>
      <c r="BT56" s="73"/>
      <c r="BU56" s="73"/>
      <c r="BV56" s="73"/>
      <c r="BW56" s="73"/>
      <c r="BX56" s="73"/>
      <c r="BY56" s="73"/>
      <c r="BZ56" s="74"/>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5"/>
      <c r="BM57" s="73"/>
      <c r="BN57" s="73"/>
      <c r="BO57" s="73"/>
      <c r="BP57" s="73"/>
      <c r="BQ57" s="73"/>
      <c r="BR57" s="73"/>
      <c r="BS57" s="73"/>
      <c r="BT57" s="73"/>
      <c r="BU57" s="73"/>
      <c r="BV57" s="73"/>
      <c r="BW57" s="73"/>
      <c r="BX57" s="73"/>
      <c r="BY57" s="73"/>
      <c r="BZ57" s="74"/>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3"/>
      <c r="BN58" s="73"/>
      <c r="BO58" s="73"/>
      <c r="BP58" s="73"/>
      <c r="BQ58" s="73"/>
      <c r="BR58" s="73"/>
      <c r="BS58" s="73"/>
      <c r="BT58" s="73"/>
      <c r="BU58" s="73"/>
      <c r="BV58" s="73"/>
      <c r="BW58" s="73"/>
      <c r="BX58" s="73"/>
      <c r="BY58" s="73"/>
      <c r="BZ58" s="74"/>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3"/>
      <c r="BN59" s="73"/>
      <c r="BO59" s="73"/>
      <c r="BP59" s="73"/>
      <c r="BQ59" s="73"/>
      <c r="BR59" s="73"/>
      <c r="BS59" s="73"/>
      <c r="BT59" s="73"/>
      <c r="BU59" s="73"/>
      <c r="BV59" s="73"/>
      <c r="BW59" s="73"/>
      <c r="BX59" s="73"/>
      <c r="BY59" s="73"/>
      <c r="BZ59" s="74"/>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5"/>
      <c r="BM60" s="73"/>
      <c r="BN60" s="73"/>
      <c r="BO60" s="73"/>
      <c r="BP60" s="73"/>
      <c r="BQ60" s="73"/>
      <c r="BR60" s="73"/>
      <c r="BS60" s="73"/>
      <c r="BT60" s="73"/>
      <c r="BU60" s="73"/>
      <c r="BV60" s="73"/>
      <c r="BW60" s="73"/>
      <c r="BX60" s="73"/>
      <c r="BY60" s="73"/>
      <c r="BZ60" s="74"/>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5"/>
      <c r="BM61" s="73"/>
      <c r="BN61" s="73"/>
      <c r="BO61" s="73"/>
      <c r="BP61" s="73"/>
      <c r="BQ61" s="73"/>
      <c r="BR61" s="73"/>
      <c r="BS61" s="73"/>
      <c r="BT61" s="73"/>
      <c r="BU61" s="73"/>
      <c r="BV61" s="73"/>
      <c r="BW61" s="73"/>
      <c r="BX61" s="73"/>
      <c r="BY61" s="73"/>
      <c r="BZ61" s="74"/>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3"/>
      <c r="BN62" s="73"/>
      <c r="BO62" s="73"/>
      <c r="BP62" s="73"/>
      <c r="BQ62" s="73"/>
      <c r="BR62" s="73"/>
      <c r="BS62" s="73"/>
      <c r="BT62" s="73"/>
      <c r="BU62" s="73"/>
      <c r="BV62" s="73"/>
      <c r="BW62" s="73"/>
      <c r="BX62" s="73"/>
      <c r="BY62" s="73"/>
      <c r="BZ62" s="74"/>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109</v>
      </c>
      <c r="BM66" s="73"/>
      <c r="BN66" s="73"/>
      <c r="BO66" s="73"/>
      <c r="BP66" s="73"/>
      <c r="BQ66" s="73"/>
      <c r="BR66" s="73"/>
      <c r="BS66" s="73"/>
      <c r="BT66" s="73"/>
      <c r="BU66" s="73"/>
      <c r="BV66" s="73"/>
      <c r="BW66" s="73"/>
      <c r="BX66" s="73"/>
      <c r="BY66" s="73"/>
      <c r="BZ66" s="74"/>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3"/>
      <c r="BN67" s="73"/>
      <c r="BO67" s="73"/>
      <c r="BP67" s="73"/>
      <c r="BQ67" s="73"/>
      <c r="BR67" s="73"/>
      <c r="BS67" s="73"/>
      <c r="BT67" s="73"/>
      <c r="BU67" s="73"/>
      <c r="BV67" s="73"/>
      <c r="BW67" s="73"/>
      <c r="BX67" s="73"/>
      <c r="BY67" s="73"/>
      <c r="BZ67" s="74"/>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3"/>
      <c r="BN68" s="73"/>
      <c r="BO68" s="73"/>
      <c r="BP68" s="73"/>
      <c r="BQ68" s="73"/>
      <c r="BR68" s="73"/>
      <c r="BS68" s="73"/>
      <c r="BT68" s="73"/>
      <c r="BU68" s="73"/>
      <c r="BV68" s="73"/>
      <c r="BW68" s="73"/>
      <c r="BX68" s="73"/>
      <c r="BY68" s="73"/>
      <c r="BZ68" s="74"/>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3"/>
      <c r="BN69" s="73"/>
      <c r="BO69" s="73"/>
      <c r="BP69" s="73"/>
      <c r="BQ69" s="73"/>
      <c r="BR69" s="73"/>
      <c r="BS69" s="73"/>
      <c r="BT69" s="73"/>
      <c r="BU69" s="73"/>
      <c r="BV69" s="73"/>
      <c r="BW69" s="73"/>
      <c r="BX69" s="73"/>
      <c r="BY69" s="73"/>
      <c r="BZ69" s="74"/>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3"/>
      <c r="BN70" s="73"/>
      <c r="BO70" s="73"/>
      <c r="BP70" s="73"/>
      <c r="BQ70" s="73"/>
      <c r="BR70" s="73"/>
      <c r="BS70" s="73"/>
      <c r="BT70" s="73"/>
      <c r="BU70" s="73"/>
      <c r="BV70" s="73"/>
      <c r="BW70" s="73"/>
      <c r="BX70" s="73"/>
      <c r="BY70" s="73"/>
      <c r="BZ70" s="74"/>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3"/>
      <c r="BN71" s="73"/>
      <c r="BO71" s="73"/>
      <c r="BP71" s="73"/>
      <c r="BQ71" s="73"/>
      <c r="BR71" s="73"/>
      <c r="BS71" s="73"/>
      <c r="BT71" s="73"/>
      <c r="BU71" s="73"/>
      <c r="BV71" s="73"/>
      <c r="BW71" s="73"/>
      <c r="BX71" s="73"/>
      <c r="BY71" s="73"/>
      <c r="BZ71" s="74"/>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3"/>
      <c r="BN72" s="73"/>
      <c r="BO72" s="73"/>
      <c r="BP72" s="73"/>
      <c r="BQ72" s="73"/>
      <c r="BR72" s="73"/>
      <c r="BS72" s="73"/>
      <c r="BT72" s="73"/>
      <c r="BU72" s="73"/>
      <c r="BV72" s="73"/>
      <c r="BW72" s="73"/>
      <c r="BX72" s="73"/>
      <c r="BY72" s="73"/>
      <c r="BZ72" s="74"/>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3"/>
      <c r="BN73" s="73"/>
      <c r="BO73" s="73"/>
      <c r="BP73" s="73"/>
      <c r="BQ73" s="73"/>
      <c r="BR73" s="73"/>
      <c r="BS73" s="73"/>
      <c r="BT73" s="73"/>
      <c r="BU73" s="73"/>
      <c r="BV73" s="73"/>
      <c r="BW73" s="73"/>
      <c r="BX73" s="73"/>
      <c r="BY73" s="73"/>
      <c r="BZ73" s="74"/>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3"/>
      <c r="BN74" s="73"/>
      <c r="BO74" s="73"/>
      <c r="BP74" s="73"/>
      <c r="BQ74" s="73"/>
      <c r="BR74" s="73"/>
      <c r="BS74" s="73"/>
      <c r="BT74" s="73"/>
      <c r="BU74" s="73"/>
      <c r="BV74" s="73"/>
      <c r="BW74" s="73"/>
      <c r="BX74" s="73"/>
      <c r="BY74" s="73"/>
      <c r="BZ74" s="74"/>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3"/>
      <c r="BN75" s="73"/>
      <c r="BO75" s="73"/>
      <c r="BP75" s="73"/>
      <c r="BQ75" s="73"/>
      <c r="BR75" s="73"/>
      <c r="BS75" s="73"/>
      <c r="BT75" s="73"/>
      <c r="BU75" s="73"/>
      <c r="BV75" s="73"/>
      <c r="BW75" s="73"/>
      <c r="BX75" s="73"/>
      <c r="BY75" s="73"/>
      <c r="BZ75" s="74"/>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3"/>
      <c r="BN76" s="73"/>
      <c r="BO76" s="73"/>
      <c r="BP76" s="73"/>
      <c r="BQ76" s="73"/>
      <c r="BR76" s="73"/>
      <c r="BS76" s="73"/>
      <c r="BT76" s="73"/>
      <c r="BU76" s="73"/>
      <c r="BV76" s="73"/>
      <c r="BW76" s="73"/>
      <c r="BX76" s="73"/>
      <c r="BY76" s="73"/>
      <c r="BZ76" s="74"/>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3"/>
      <c r="BN77" s="73"/>
      <c r="BO77" s="73"/>
      <c r="BP77" s="73"/>
      <c r="BQ77" s="73"/>
      <c r="BR77" s="73"/>
      <c r="BS77" s="73"/>
      <c r="BT77" s="73"/>
      <c r="BU77" s="73"/>
      <c r="BV77" s="73"/>
      <c r="BW77" s="73"/>
      <c r="BX77" s="73"/>
      <c r="BY77" s="73"/>
      <c r="BZ77" s="74"/>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3"/>
      <c r="BN78" s="73"/>
      <c r="BO78" s="73"/>
      <c r="BP78" s="73"/>
      <c r="BQ78" s="73"/>
      <c r="BR78" s="73"/>
      <c r="BS78" s="73"/>
      <c r="BT78" s="73"/>
      <c r="BU78" s="73"/>
      <c r="BV78" s="73"/>
      <c r="BW78" s="73"/>
      <c r="BX78" s="73"/>
      <c r="BY78" s="73"/>
      <c r="BZ78" s="74"/>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5"/>
      <c r="BM79" s="73"/>
      <c r="BN79" s="73"/>
      <c r="BO79" s="73"/>
      <c r="BP79" s="73"/>
      <c r="BQ79" s="73"/>
      <c r="BR79" s="73"/>
      <c r="BS79" s="73"/>
      <c r="BT79" s="73"/>
      <c r="BU79" s="73"/>
      <c r="BV79" s="73"/>
      <c r="BW79" s="73"/>
      <c r="BX79" s="73"/>
      <c r="BY79" s="73"/>
      <c r="BZ79" s="74"/>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5"/>
      <c r="BM80" s="73"/>
      <c r="BN80" s="73"/>
      <c r="BO80" s="73"/>
      <c r="BP80" s="73"/>
      <c r="BQ80" s="73"/>
      <c r="BR80" s="73"/>
      <c r="BS80" s="73"/>
      <c r="BT80" s="73"/>
      <c r="BU80" s="73"/>
      <c r="BV80" s="73"/>
      <c r="BW80" s="73"/>
      <c r="BX80" s="73"/>
      <c r="BY80" s="73"/>
      <c r="BZ80" s="74"/>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3"/>
      <c r="BN81" s="73"/>
      <c r="BO81" s="73"/>
      <c r="BP81" s="73"/>
      <c r="BQ81" s="73"/>
      <c r="BR81" s="73"/>
      <c r="BS81" s="73"/>
      <c r="BT81" s="73"/>
      <c r="BU81" s="73"/>
      <c r="BV81" s="73"/>
      <c r="BW81" s="73"/>
      <c r="BX81" s="73"/>
      <c r="BY81" s="73"/>
      <c r="BZ81" s="74"/>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104493</v>
      </c>
      <c r="D6" s="31">
        <f t="shared" si="3"/>
        <v>47</v>
      </c>
      <c r="E6" s="31">
        <f t="shared" si="3"/>
        <v>17</v>
      </c>
      <c r="F6" s="31">
        <f t="shared" si="3"/>
        <v>5</v>
      </c>
      <c r="G6" s="31">
        <f t="shared" si="3"/>
        <v>0</v>
      </c>
      <c r="H6" s="31" t="str">
        <f t="shared" si="3"/>
        <v>群馬県　みなかみ町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0.22</v>
      </c>
      <c r="P6" s="32">
        <f t="shared" si="3"/>
        <v>20.76</v>
      </c>
      <c r="Q6" s="32">
        <f t="shared" si="3"/>
        <v>2592</v>
      </c>
      <c r="R6" s="32">
        <f t="shared" si="3"/>
        <v>20674</v>
      </c>
      <c r="S6" s="32">
        <f t="shared" si="3"/>
        <v>781.08</v>
      </c>
      <c r="T6" s="32">
        <f t="shared" si="3"/>
        <v>26.47</v>
      </c>
      <c r="U6" s="32">
        <f t="shared" si="3"/>
        <v>46</v>
      </c>
      <c r="V6" s="32">
        <f t="shared" si="3"/>
        <v>0.02</v>
      </c>
      <c r="W6" s="32">
        <f t="shared" si="3"/>
        <v>2300</v>
      </c>
      <c r="X6" s="33">
        <f>IF(X7="",NA(),X7)</f>
        <v>100</v>
      </c>
      <c r="Y6" s="33">
        <f t="shared" ref="Y6:AG6" si="4">IF(Y7="",NA(),Y7)</f>
        <v>100</v>
      </c>
      <c r="Z6" s="33">
        <f t="shared" si="4"/>
        <v>100</v>
      </c>
      <c r="AA6" s="33">
        <f t="shared" si="4"/>
        <v>270.24</v>
      </c>
      <c r="AB6" s="33">
        <f t="shared" si="4"/>
        <v>360.34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13.8</v>
      </c>
      <c r="BQ6" s="33">
        <f t="shared" ref="BQ6:BY6" si="8">IF(BQ7="",NA(),BQ7)</f>
        <v>17.12</v>
      </c>
      <c r="BR6" s="33">
        <f t="shared" si="8"/>
        <v>15.3</v>
      </c>
      <c r="BS6" s="33">
        <f t="shared" si="8"/>
        <v>18.43</v>
      </c>
      <c r="BT6" s="33">
        <f t="shared" si="8"/>
        <v>16.27</v>
      </c>
      <c r="BU6" s="33">
        <f t="shared" si="8"/>
        <v>53.42</v>
      </c>
      <c r="BV6" s="33">
        <f t="shared" si="8"/>
        <v>51.56</v>
      </c>
      <c r="BW6" s="33">
        <f t="shared" si="8"/>
        <v>51.03</v>
      </c>
      <c r="BX6" s="33">
        <f t="shared" si="8"/>
        <v>50.9</v>
      </c>
      <c r="BY6" s="33">
        <f t="shared" si="8"/>
        <v>50.82</v>
      </c>
      <c r="BZ6" s="32" t="str">
        <f>IF(BZ7="","",IF(BZ7="-","【-】","【"&amp;SUBSTITUTE(TEXT(BZ7,"#,##0.00"),"-","△")&amp;"】"))</f>
        <v>【51.49】</v>
      </c>
      <c r="CA6" s="33">
        <f>IF(CA7="",NA(),CA7)</f>
        <v>711.97</v>
      </c>
      <c r="CB6" s="33">
        <f t="shared" ref="CB6:CJ6" si="9">IF(CB7="",NA(),CB7)</f>
        <v>659.54</v>
      </c>
      <c r="CC6" s="33">
        <f t="shared" si="9"/>
        <v>690.59</v>
      </c>
      <c r="CD6" s="33">
        <f t="shared" si="9"/>
        <v>637.54999999999995</v>
      </c>
      <c r="CE6" s="33">
        <f t="shared" si="9"/>
        <v>828.62</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85.71</v>
      </c>
      <c r="CM6" s="33">
        <f t="shared" ref="CM6:CU6" si="10">IF(CM7="",NA(),CM7)</f>
        <v>85.71</v>
      </c>
      <c r="CN6" s="33">
        <f t="shared" si="10"/>
        <v>85.71</v>
      </c>
      <c r="CO6" s="33">
        <f t="shared" si="10"/>
        <v>85.71</v>
      </c>
      <c r="CP6" s="33">
        <f t="shared" si="10"/>
        <v>100</v>
      </c>
      <c r="CQ6" s="33">
        <f t="shared" si="10"/>
        <v>54.23</v>
      </c>
      <c r="CR6" s="33">
        <f t="shared" si="10"/>
        <v>55.2</v>
      </c>
      <c r="CS6" s="33">
        <f t="shared" si="10"/>
        <v>54.74</v>
      </c>
      <c r="CT6" s="33">
        <f t="shared" si="10"/>
        <v>53.78</v>
      </c>
      <c r="CU6" s="33">
        <f t="shared" si="10"/>
        <v>53.24</v>
      </c>
      <c r="CV6" s="32" t="str">
        <f>IF(CV7="","",IF(CV7="-","【-】","【"&amp;SUBSTITUTE(TEXT(CV7,"#,##0.00"),"-","△")&amp;"】"))</f>
        <v>【53.32】</v>
      </c>
      <c r="CW6" s="33">
        <f>IF(CW7="",NA(),CW7)</f>
        <v>87.23</v>
      </c>
      <c r="CX6" s="33">
        <f t="shared" ref="CX6:DF6" si="11">IF(CX7="",NA(),CX7)</f>
        <v>82.61</v>
      </c>
      <c r="CY6" s="33">
        <f t="shared" si="11"/>
        <v>82.61</v>
      </c>
      <c r="CZ6" s="33">
        <f t="shared" si="11"/>
        <v>82.61</v>
      </c>
      <c r="DA6" s="33">
        <f t="shared" si="11"/>
        <v>82.61</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8</v>
      </c>
      <c r="EE6" s="33">
        <f t="shared" ref="EE6:EM6" si="14">IF(EE7="",NA(),EE7)</f>
        <v>7</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104493</v>
      </c>
      <c r="D7" s="35">
        <v>47</v>
      </c>
      <c r="E7" s="35">
        <v>17</v>
      </c>
      <c r="F7" s="35">
        <v>5</v>
      </c>
      <c r="G7" s="35">
        <v>0</v>
      </c>
      <c r="H7" s="35" t="s">
        <v>96</v>
      </c>
      <c r="I7" s="35" t="s">
        <v>97</v>
      </c>
      <c r="J7" s="35" t="s">
        <v>98</v>
      </c>
      <c r="K7" s="35" t="s">
        <v>99</v>
      </c>
      <c r="L7" s="35" t="s">
        <v>100</v>
      </c>
      <c r="M7" s="36" t="s">
        <v>101</v>
      </c>
      <c r="N7" s="36" t="s">
        <v>102</v>
      </c>
      <c r="O7" s="36">
        <v>0.22</v>
      </c>
      <c r="P7" s="36">
        <v>20.76</v>
      </c>
      <c r="Q7" s="36">
        <v>2592</v>
      </c>
      <c r="R7" s="36">
        <v>20674</v>
      </c>
      <c r="S7" s="36">
        <v>781.08</v>
      </c>
      <c r="T7" s="36">
        <v>26.47</v>
      </c>
      <c r="U7" s="36">
        <v>46</v>
      </c>
      <c r="V7" s="36">
        <v>0.02</v>
      </c>
      <c r="W7" s="36">
        <v>2300</v>
      </c>
      <c r="X7" s="36">
        <v>100</v>
      </c>
      <c r="Y7" s="36">
        <v>100</v>
      </c>
      <c r="Z7" s="36">
        <v>100</v>
      </c>
      <c r="AA7" s="36">
        <v>270.24</v>
      </c>
      <c r="AB7" s="36">
        <v>360.34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13.8</v>
      </c>
      <c r="BQ7" s="36">
        <v>17.12</v>
      </c>
      <c r="BR7" s="36">
        <v>15.3</v>
      </c>
      <c r="BS7" s="36">
        <v>18.43</v>
      </c>
      <c r="BT7" s="36">
        <v>16.27</v>
      </c>
      <c r="BU7" s="36">
        <v>53.42</v>
      </c>
      <c r="BV7" s="36">
        <v>51.56</v>
      </c>
      <c r="BW7" s="36">
        <v>51.03</v>
      </c>
      <c r="BX7" s="36">
        <v>50.9</v>
      </c>
      <c r="BY7" s="36">
        <v>50.82</v>
      </c>
      <c r="BZ7" s="36">
        <v>51.49</v>
      </c>
      <c r="CA7" s="36">
        <v>711.97</v>
      </c>
      <c r="CB7" s="36">
        <v>659.54</v>
      </c>
      <c r="CC7" s="36">
        <v>690.59</v>
      </c>
      <c r="CD7" s="36">
        <v>637.54999999999995</v>
      </c>
      <c r="CE7" s="36">
        <v>828.62</v>
      </c>
      <c r="CF7" s="36">
        <v>269.12</v>
      </c>
      <c r="CG7" s="36">
        <v>283.26</v>
      </c>
      <c r="CH7" s="36">
        <v>289.60000000000002</v>
      </c>
      <c r="CI7" s="36">
        <v>293.27</v>
      </c>
      <c r="CJ7" s="36">
        <v>300.52</v>
      </c>
      <c r="CK7" s="36">
        <v>295.10000000000002</v>
      </c>
      <c r="CL7" s="36">
        <v>85.71</v>
      </c>
      <c r="CM7" s="36">
        <v>85.71</v>
      </c>
      <c r="CN7" s="36">
        <v>85.71</v>
      </c>
      <c r="CO7" s="36">
        <v>85.71</v>
      </c>
      <c r="CP7" s="36">
        <v>100</v>
      </c>
      <c r="CQ7" s="36">
        <v>54.23</v>
      </c>
      <c r="CR7" s="36">
        <v>55.2</v>
      </c>
      <c r="CS7" s="36">
        <v>54.74</v>
      </c>
      <c r="CT7" s="36">
        <v>53.78</v>
      </c>
      <c r="CU7" s="36">
        <v>53.24</v>
      </c>
      <c r="CV7" s="36">
        <v>53.32</v>
      </c>
      <c r="CW7" s="36">
        <v>87.23</v>
      </c>
      <c r="CX7" s="36">
        <v>82.61</v>
      </c>
      <c r="CY7" s="36">
        <v>82.61</v>
      </c>
      <c r="CZ7" s="36">
        <v>82.61</v>
      </c>
      <c r="DA7" s="36">
        <v>82.61</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8</v>
      </c>
      <c r="EE7" s="36">
        <v>7</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2016-02-03T09:11:39Z</dcterms:created>
  <dcterms:modified xsi:type="dcterms:W3CDTF">2016-02-23T01:50:26Z</dcterms:modified>
  <cp:category/>
</cp:coreProperties>
</file>