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<sst xmlns="http://schemas.openxmlformats.org/spreadsheetml/2006/main" count="221" uniqueCount="111">
  <si>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</si>
  <si>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</si>
  <si>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</si>
  <si>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</si>
  <si>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</si>
  <si>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</si>
  <si>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</si>
  <si>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</si>
  <si>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</si>
  <si>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</si>
  <si>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</si>
  <si>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</si>
  <si>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</si>
  <si>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</si>
  <si>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</si>
  <si>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</si>
  <si>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</si>
  <si>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</si>
  <si>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</si>
  <si>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</si>
  <si>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</si>
  <si>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</si>
  <si>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</si>
  <si>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</si>
  <si>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</si>
  <si>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</si>
  <si>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</si>
  <si>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</si>
  <si>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</si>
  <si>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</si>
  <si>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</si>
  <si>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</si>
  <si>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</si>
  <si>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</si>
  <si>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</si>
  <si>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</si>
  <si>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</si>
  <si>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</si>
  <si>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</si>
  <si>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</si>
  <si>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</si>
  <si>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</si>
  <si>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</si>
  <si>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</si>
  <si>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</si>
  <si>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</si>
  <si>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</si>
  <si>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</si>
  <si>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</si>
  <si>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</si>
  <si>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</si>
  <si>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</si>
  <si>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</si>
  <si>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</si>
  <si>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</si>
  <si>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</si>
  <si>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</si>
  <si>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</si>
  <si>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</si>
  <si>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</si>
  <si>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</si>
  <si>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</si>
  <si>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</si>
  <si>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</si>
  <si>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</si>
  <si>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</si>
  <si>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</si>
  <si>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</si>
  <si>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</si>
  <si>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</si>
  <si>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</si>
  <si>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</si>
  <si>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</si>
  <si>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</si>
  <si>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</si>
  <si>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</si>
  <si>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</si>
  <si>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</si>
  <si>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</si>
  <si>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</si>
  <si>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</si>
  <si>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</si>
  <si>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</si>
  <si>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</si>
  <si>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</si>
  <si>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</si>
  <si>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</si>
  <si>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</si>
  <si>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</si>
  <si>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</si>
  <si>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</si>
  <si>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</si>
  <si>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</si>
  <si>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</si>
  <si>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</si>
  <si>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</si>
  <si>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高山村</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</si>
  <si>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</si>
  <si>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</si>
  <si>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</si>
  <si>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</si>
  <si>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</si>
  <si>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</si>
  <si>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</si>
  <si>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</si>
  <si>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</si>
  <si>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</si>
  <si>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</si>
  <si>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u/>
        <sz val="11"/>
        <color theme="1"/>
        <rFont val="ＭＳ ゴシック"/>
        <family val="3"/>
        <charset val="128"/>
      </rPr>
      <t>①収益的収支比率</t>
    </r>
    <r>
      <rPr>
        <sz val="11"/>
        <color theme="1"/>
        <rFont val="ＭＳ ゴシック"/>
        <family val="3"/>
        <charset val="128"/>
      </rPr>
      <t xml:space="preserve">
・平成22年年度から増加傾向にあったが平成26年度は100％を下回っている。理由としては施設運営の維持管理費の増大と料金収入の減少が考えられる。
また一般会計に頼ってる部分もあるため、料金収入の見直し、施設管理費の適切な運営を徹底して改善する必要がある。
</t>
    </r>
    <r>
      <rPr>
        <u/>
        <sz val="11"/>
        <color theme="1"/>
        <rFont val="ＭＳ ゴシック"/>
        <family val="3"/>
        <charset val="128"/>
      </rPr>
      <t>④企業債残高対事業規模比率</t>
    </r>
    <r>
      <rPr>
        <sz val="11"/>
        <color theme="1"/>
        <rFont val="ＭＳ ゴシック"/>
        <family val="3"/>
        <charset val="128"/>
      </rPr>
      <t xml:space="preserve">
・平成22年度から平成26年度まで企業債残高は縮減傾向にある。
</t>
    </r>
    <r>
      <rPr>
        <u/>
        <sz val="11"/>
        <color theme="1"/>
        <rFont val="ＭＳ ゴシック"/>
        <family val="3"/>
        <charset val="128"/>
      </rPr>
      <t>⑤経費回収率</t>
    </r>
    <r>
      <rPr>
        <sz val="11"/>
        <color theme="1"/>
        <rFont val="ＭＳ ゴシック"/>
        <family val="3"/>
        <charset val="128"/>
      </rPr>
      <t xml:space="preserve">
・平成25年度から平成26年度にかけては類似団体の平均値を上回っているが、経費回収率は100％を下回っている。
</t>
    </r>
    <r>
      <rPr>
        <u/>
        <sz val="11"/>
        <color theme="1"/>
        <rFont val="ＭＳ ゴシック"/>
        <family val="3"/>
        <charset val="128"/>
      </rPr>
      <t>⑥汚水処理原価</t>
    </r>
    <r>
      <rPr>
        <sz val="11"/>
        <color theme="1"/>
        <rFont val="ＭＳ ゴシック"/>
        <family val="3"/>
        <charset val="128"/>
      </rPr>
      <t xml:space="preserve">
・類似団体の平均値をすべて下回っているため、汚水処理に係るコストが比較的安価と考えられる。
</t>
    </r>
    <r>
      <rPr>
        <u/>
        <sz val="11"/>
        <color theme="1"/>
        <rFont val="ＭＳ ゴシック"/>
        <family val="3"/>
        <charset val="128"/>
      </rPr>
      <t>⑦施設利用率</t>
    </r>
    <r>
      <rPr>
        <sz val="11"/>
        <color theme="1"/>
        <rFont val="ＭＳ ゴシック"/>
        <family val="3"/>
        <charset val="128"/>
      </rPr>
      <t xml:space="preserve">
・類似団体の平均値より施設利用率が低い水準となっている。高山村の利用率としては減少していないが横ばい状態が続いている。
</t>
    </r>
    <r>
      <rPr>
        <u/>
        <sz val="11"/>
        <color theme="1"/>
        <rFont val="ＭＳ ゴシック"/>
        <family val="3"/>
        <charset val="128"/>
      </rPr>
      <t>⑧水洗化率</t>
    </r>
    <r>
      <rPr>
        <sz val="11"/>
        <color theme="1"/>
        <rFont val="ＭＳ ゴシック"/>
        <family val="3"/>
        <charset val="128"/>
      </rPr>
      <t xml:space="preserve">
・徐々に増加しており、平成26年度に関しては類似団体の水準を上回っている。
(2)収益的収支比率が近年減少傾向にある為、収益悪化に留意し、改善していく必要がある。そのため使用料収入の確保、処理施設の維持管理費の削減、接続率の向上に努めていく必要がある。
</t>
    </r>
    <rPh sb="1" eb="4">
      <t>シュウエキテキ</t>
    </rPh>
    <rPh sb="4" eb="6">
      <t>シュウシ</t>
    </rPh>
    <rPh sb="6" eb="8">
      <t>ヒリツ</t>
    </rPh>
    <rPh sb="10" eb="12">
      <t>ヘイセイ</t>
    </rPh>
    <rPh sb="14" eb="15">
      <t>ネン</t>
    </rPh>
    <rPh sb="15" eb="17">
      <t>ネンド</t>
    </rPh>
    <rPh sb="19" eb="21">
      <t>ゾウカ</t>
    </rPh>
    <rPh sb="21" eb="23">
      <t>ケイコウ</t>
    </rPh>
    <rPh sb="28" eb="30">
      <t>ヘイセイ</t>
    </rPh>
    <rPh sb="32" eb="34">
      <t>ネンド</t>
    </rPh>
    <rPh sb="40" eb="42">
      <t>シタマワ</t>
    </rPh>
    <rPh sb="47" eb="49">
      <t>リユウ</t>
    </rPh>
    <rPh sb="53" eb="55">
      <t>シセツ</t>
    </rPh>
    <rPh sb="55" eb="57">
      <t>ウンエイ</t>
    </rPh>
    <rPh sb="58" eb="60">
      <t>イジ</t>
    </rPh>
    <rPh sb="60" eb="63">
      <t>カンリヒ</t>
    </rPh>
    <rPh sb="64" eb="66">
      <t>ゾウダイ</t>
    </rPh>
    <rPh sb="67" eb="69">
      <t>リョウキン</t>
    </rPh>
    <rPh sb="69" eb="71">
      <t>シュウニュウ</t>
    </rPh>
    <rPh sb="72" eb="74">
      <t>ゲンショウ</t>
    </rPh>
    <rPh sb="75" eb="76">
      <t>カンガ</t>
    </rPh>
    <rPh sb="84" eb="86">
      <t>イッパン</t>
    </rPh>
    <rPh sb="86" eb="88">
      <t>カイケイ</t>
    </rPh>
    <rPh sb="89" eb="90">
      <t>タヨ</t>
    </rPh>
    <rPh sb="93" eb="95">
      <t>ブブン</t>
    </rPh>
    <rPh sb="101" eb="103">
      <t>リョウキン</t>
    </rPh>
    <rPh sb="103" eb="105">
      <t>シュウニュウ</t>
    </rPh>
    <rPh sb="106" eb="108">
      <t>ミナオ</t>
    </rPh>
    <rPh sb="110" eb="112">
      <t>シセツ</t>
    </rPh>
    <rPh sb="112" eb="115">
      <t>カンリヒ</t>
    </rPh>
    <rPh sb="116" eb="118">
      <t>テキセツ</t>
    </rPh>
    <rPh sb="119" eb="121">
      <t>ウンエイ</t>
    </rPh>
    <rPh sb="122" eb="124">
      <t>テッテイ</t>
    </rPh>
    <rPh sb="126" eb="128">
      <t>カイゼン</t>
    </rPh>
    <rPh sb="130" eb="132">
      <t>ヒツヨウ</t>
    </rPh>
    <rPh sb="138" eb="141">
      <t>キギョウサイ</t>
    </rPh>
    <rPh sb="141" eb="143">
      <t>ザンダカ</t>
    </rPh>
    <rPh sb="143" eb="144">
      <t>タイ</t>
    </rPh>
    <rPh sb="144" eb="146">
      <t>ジギョウ</t>
    </rPh>
    <rPh sb="146" eb="148">
      <t>キボ</t>
    </rPh>
    <rPh sb="148" eb="150">
      <t>ヒリツ</t>
    </rPh>
    <rPh sb="152" eb="154">
      <t>ヘイセイ</t>
    </rPh>
    <rPh sb="156" eb="157">
      <t>ネン</t>
    </rPh>
    <rPh sb="157" eb="158">
      <t>ド</t>
    </rPh>
    <rPh sb="160" eb="162">
      <t>ヘイセイ</t>
    </rPh>
    <rPh sb="164" eb="165">
      <t>ネン</t>
    </rPh>
    <rPh sb="165" eb="166">
      <t>ド</t>
    </rPh>
    <rPh sb="168" eb="171">
      <t>キギョウサイ</t>
    </rPh>
    <rPh sb="171" eb="173">
      <t>ザンダカ</t>
    </rPh>
    <rPh sb="174" eb="176">
      <t>シュクゲン</t>
    </rPh>
    <rPh sb="176" eb="178">
      <t>ケイコウ</t>
    </rPh>
    <rPh sb="184" eb="186">
      <t>ケイヒ</t>
    </rPh>
    <rPh sb="186" eb="189">
      <t>カイシュウリツ</t>
    </rPh>
    <rPh sb="191" eb="193">
      <t>ヘイセイ</t>
    </rPh>
    <rPh sb="195" eb="197">
      <t>ネンド</t>
    </rPh>
    <rPh sb="199" eb="201">
      <t>ヘイセイ</t>
    </rPh>
    <rPh sb="203" eb="205">
      <t>ネンド</t>
    </rPh>
    <rPh sb="210" eb="212">
      <t>ルイジ</t>
    </rPh>
    <rPh sb="212" eb="214">
      <t>ダンタイ</t>
    </rPh>
    <rPh sb="215" eb="218">
      <t>ヘイキンチ</t>
    </rPh>
    <rPh sb="219" eb="221">
      <t>ウワマワ</t>
    </rPh>
    <rPh sb="227" eb="229">
      <t>ケイヒ</t>
    </rPh>
    <rPh sb="231" eb="232">
      <t>リツ</t>
    </rPh>
    <rPh sb="238" eb="240">
      <t>シタマワ</t>
    </rPh>
    <rPh sb="247" eb="249">
      <t>オスイ</t>
    </rPh>
    <rPh sb="249" eb="251">
      <t>ショリ</t>
    </rPh>
    <rPh sb="251" eb="253">
      <t>ゲンカ</t>
    </rPh>
    <rPh sb="255" eb="257">
      <t>ルイジ</t>
    </rPh>
    <rPh sb="257" eb="259">
      <t>ダンタイ</t>
    </rPh>
    <rPh sb="260" eb="263">
      <t>ヘイキンチ</t>
    </rPh>
    <rPh sb="267" eb="269">
      <t>シタマワ</t>
    </rPh>
    <rPh sb="276" eb="278">
      <t>オスイ</t>
    </rPh>
    <rPh sb="278" eb="280">
      <t>ショリ</t>
    </rPh>
    <rPh sb="281" eb="282">
      <t>カカ</t>
    </rPh>
    <rPh sb="287" eb="290">
      <t>ヒカクテキ</t>
    </rPh>
    <rPh sb="290" eb="292">
      <t>アンカ</t>
    </rPh>
    <rPh sb="293" eb="294">
      <t>カンガ</t>
    </rPh>
    <rPh sb="301" eb="303">
      <t>シセツ</t>
    </rPh>
    <rPh sb="303" eb="306">
      <t>リヨウリツ</t>
    </rPh>
    <rPh sb="308" eb="310">
      <t>ルイジ</t>
    </rPh>
    <rPh sb="310" eb="312">
      <t>ダンタイ</t>
    </rPh>
    <rPh sb="313" eb="316">
      <t>ヘイキンチ</t>
    </rPh>
    <rPh sb="318" eb="320">
      <t>シセツ</t>
    </rPh>
    <rPh sb="320" eb="323">
      <t>リヨウリツ</t>
    </rPh>
    <rPh sb="324" eb="325">
      <t>ヒク</t>
    </rPh>
    <rPh sb="326" eb="328">
      <t>スイジュン</t>
    </rPh>
    <rPh sb="335" eb="338">
      <t>タカヤマムラ</t>
    </rPh>
    <rPh sb="339" eb="342">
      <t>リヨウリツ</t>
    </rPh>
    <rPh sb="346" eb="348">
      <t>ゲンショウ</t>
    </rPh>
    <rPh sb="354" eb="355">
      <t>ヨコ</t>
    </rPh>
    <rPh sb="357" eb="359">
      <t>ジョウタイ</t>
    </rPh>
    <rPh sb="360" eb="361">
      <t>ツヅ</t>
    </rPh>
    <rPh sb="368" eb="371">
      <t>スイセンカ</t>
    </rPh>
    <rPh sb="371" eb="372">
      <t>リツ</t>
    </rPh>
    <rPh sb="374" eb="376">
      <t>ジョジョ</t>
    </rPh>
    <rPh sb="377" eb="379">
      <t>ゾウカ</t>
    </rPh>
    <rPh sb="384" eb="386">
      <t>ヘイセイ</t>
    </rPh>
    <rPh sb="388" eb="390">
      <t>ネンド</t>
    </rPh>
    <rPh sb="391" eb="392">
      <t>カン</t>
    </rPh>
    <rPh sb="395" eb="397">
      <t>ルイジ</t>
    </rPh>
    <rPh sb="397" eb="399">
      <t>ダンタイ</t>
    </rPh>
    <rPh sb="400" eb="402">
      <t>スイジュン</t>
    </rPh>
    <rPh sb="403" eb="405">
      <t>ウワマワ</t>
    </rPh>
    <rPh sb="415" eb="418">
      <t>シュウエキテキ</t>
    </rPh>
    <rPh sb="418" eb="420">
      <t>シュウシ</t>
    </rPh>
    <rPh sb="420" eb="422">
      <t>ヒリツ</t>
    </rPh>
    <rPh sb="423" eb="425">
      <t>キンネン</t>
    </rPh>
    <rPh sb="425" eb="427">
      <t>ゲンショウ</t>
    </rPh>
    <rPh sb="427" eb="429">
      <t>ケイコウ</t>
    </rPh>
    <rPh sb="432" eb="433">
      <t>タメ</t>
    </rPh>
    <rPh sb="434" eb="436">
      <t>シュウエキ</t>
    </rPh>
    <rPh sb="436" eb="438">
      <t>アッカ</t>
    </rPh>
    <rPh sb="439" eb="441">
      <t>リュウイ</t>
    </rPh>
    <rPh sb="443" eb="445">
      <t>カイゼン</t>
    </rPh>
    <rPh sb="449" eb="451">
      <t>ヒツヨウ</t>
    </rPh>
    <rPh sb="459" eb="462">
      <t>シヨウリョウ</t>
    </rPh>
    <rPh sb="462" eb="464">
      <t>シュウニュウ</t>
    </rPh>
    <rPh sb="465" eb="467">
      <t>カクホ</t>
    </rPh>
    <rPh sb="468" eb="470">
      <t>ショリ</t>
    </rPh>
    <rPh sb="470" eb="472">
      <t>シセツ</t>
    </rPh>
    <rPh sb="473" eb="475">
      <t>イジ</t>
    </rPh>
    <rPh sb="475" eb="478">
      <t>カンリヒ</t>
    </rPh>
    <rPh sb="479" eb="481">
      <t>サクゲン</t>
    </rPh>
    <rPh sb="482" eb="484">
      <t>セツゾク</t>
    </rPh>
    <rPh sb="484" eb="485">
      <t>リツ</t>
    </rPh>
    <rPh sb="486" eb="488">
      <t>コウジョウ</t>
    </rPh>
    <rPh sb="489" eb="490">
      <t>ツト</t>
    </rPh>
    <rPh sb="494" eb="496">
      <t>ヒツヨウ</t>
    </rPh>
    <phoneticPr fontId="4"/>
  </si>
  <si>
    <t>管渠改善率については、近年では管渠の更新等の実績がない。今後においては、管渠の更新計画の策定を実施し、長期的な視点で検討する必要がある。
施設に関しては現状2施設とも順調に稼働しているが、今後老朽化に伴う不具合も起こりえる。そのため計画的な改修等を進めていかなくてはならない。</t>
    <rPh sb="69" eb="71">
      <t>シセツ</t>
    </rPh>
    <rPh sb="72" eb="73">
      <t>カン</t>
    </rPh>
    <rPh sb="76" eb="78">
      <t>ゲンジョウ</t>
    </rPh>
    <rPh sb="79" eb="81">
      <t>シセツ</t>
    </rPh>
    <rPh sb="83" eb="85">
      <t>ジュンチョウ</t>
    </rPh>
    <rPh sb="86" eb="88">
      <t>カドウ</t>
    </rPh>
    <rPh sb="94" eb="96">
      <t>コンゴ</t>
    </rPh>
    <rPh sb="96" eb="99">
      <t>ロウキュウカ</t>
    </rPh>
    <rPh sb="100" eb="101">
      <t>トモナ</t>
    </rPh>
    <rPh sb="102" eb="105">
      <t>フグアイ</t>
    </rPh>
    <rPh sb="106" eb="107">
      <t>オ</t>
    </rPh>
    <rPh sb="116" eb="118">
      <t>ケイカク</t>
    </rPh>
    <rPh sb="118" eb="119">
      <t>テキ</t>
    </rPh>
    <rPh sb="120" eb="122">
      <t>カイシュウ</t>
    </rPh>
    <rPh sb="122" eb="123">
      <t>トウ</t>
    </rPh>
    <rPh sb="124" eb="125">
      <t>スス</t>
    </rPh>
    <phoneticPr fontId="4"/>
  </si>
  <si>
    <t>（１）①収益的収支比率は類似団体の水準を5年間下回っており、100％を切っていることから経営改善にむけた取組が必要である。そのため使用料収入の適切な確保を徹底させる必要がある。しかし将来的には人口減少に伴う収入源の確保が困難なことも予想されるため、施設の維持管理費を見直し支出を抑えるよう努めなくてはならない。④企業債残高については、5年間で全体の3割縮減しているので、経過を観察する。⑤経費回収率については類似団体と同水準であるが、45％と大きく下回っているので①と同様の対策が必要である。⑦施設利用率については類似団体の平均を下回っている。汚水処理量や稼働率を観察し、適切な利用状況になっているかどうか調査する必要がある。
⑧水洗化率については、年々増加しており類似団体とほぼ同水準であるが70％なので、水質保全の観点から改善する必要がある。</t>
    <rPh sb="4" eb="7">
      <t>シュウエキテキ</t>
    </rPh>
    <rPh sb="7" eb="9">
      <t>シュウシ</t>
    </rPh>
    <rPh sb="9" eb="11">
      <t>ヒリツ</t>
    </rPh>
    <rPh sb="12" eb="14">
      <t>ルイジ</t>
    </rPh>
    <rPh sb="14" eb="16">
      <t>ダンタイ</t>
    </rPh>
    <rPh sb="17" eb="19">
      <t>スイジュン</t>
    </rPh>
    <rPh sb="21" eb="23">
      <t>ネンカン</t>
    </rPh>
    <rPh sb="23" eb="25">
      <t>シタマワ</t>
    </rPh>
    <rPh sb="35" eb="36">
      <t>キ</t>
    </rPh>
    <rPh sb="44" eb="46">
      <t>ケイエイ</t>
    </rPh>
    <rPh sb="46" eb="48">
      <t>カイゼン</t>
    </rPh>
    <rPh sb="52" eb="54">
      <t>トリクミ</t>
    </rPh>
    <rPh sb="55" eb="57">
      <t>ヒツヨウ</t>
    </rPh>
    <rPh sb="65" eb="68">
      <t>シヨウリョウ</t>
    </rPh>
    <rPh sb="68" eb="70">
      <t>シュウニュウ</t>
    </rPh>
    <rPh sb="71" eb="73">
      <t>テキセツ</t>
    </rPh>
    <rPh sb="74" eb="76">
      <t>カクホ</t>
    </rPh>
    <rPh sb="77" eb="79">
      <t>テッテイ</t>
    </rPh>
    <rPh sb="82" eb="84">
      <t>ヒツヨウ</t>
    </rPh>
    <rPh sb="91" eb="93">
      <t>ショウライ</t>
    </rPh>
    <rPh sb="93" eb="94">
      <t>テキ</t>
    </rPh>
    <rPh sb="96" eb="98">
      <t>ジンコウ</t>
    </rPh>
    <rPh sb="98" eb="100">
      <t>ゲンショウ</t>
    </rPh>
    <rPh sb="101" eb="102">
      <t>トモナ</t>
    </rPh>
    <rPh sb="103" eb="106">
      <t>シュウニュウゲン</t>
    </rPh>
    <rPh sb="107" eb="109">
      <t>カクホ</t>
    </rPh>
    <rPh sb="110" eb="112">
      <t>コンナン</t>
    </rPh>
    <rPh sb="116" eb="118">
      <t>ヨソウ</t>
    </rPh>
    <rPh sb="124" eb="126">
      <t>シセツ</t>
    </rPh>
    <rPh sb="127" eb="129">
      <t>イジ</t>
    </rPh>
    <rPh sb="129" eb="132">
      <t>カンリヒ</t>
    </rPh>
    <rPh sb="133" eb="135">
      <t>ミナオ</t>
    </rPh>
    <rPh sb="136" eb="138">
      <t>シシュツ</t>
    </rPh>
    <rPh sb="139" eb="140">
      <t>オサ</t>
    </rPh>
    <rPh sb="144" eb="145">
      <t>ツト</t>
    </rPh>
    <rPh sb="156" eb="159">
      <t>キギョウサイ</t>
    </rPh>
    <rPh sb="159" eb="161">
      <t>ザンダカ</t>
    </rPh>
    <rPh sb="168" eb="169">
      <t>ネン</t>
    </rPh>
    <rPh sb="169" eb="170">
      <t>カン</t>
    </rPh>
    <rPh sb="171" eb="173">
      <t>ゼンタイ</t>
    </rPh>
    <rPh sb="175" eb="176">
      <t>ワリ</t>
    </rPh>
    <rPh sb="176" eb="178">
      <t>シュクゲン</t>
    </rPh>
    <rPh sb="185" eb="187">
      <t>ケイカ</t>
    </rPh>
    <rPh sb="188" eb="190">
      <t>カンサツ</t>
    </rPh>
    <rPh sb="194" eb="196">
      <t>ケイヒ</t>
    </rPh>
    <rPh sb="196" eb="199">
      <t>カイシュウリツ</t>
    </rPh>
    <rPh sb="204" eb="206">
      <t>ルイジ</t>
    </rPh>
    <rPh sb="206" eb="208">
      <t>ダンタイ</t>
    </rPh>
    <rPh sb="209" eb="212">
      <t>ドウスイジュン</t>
    </rPh>
    <rPh sb="221" eb="222">
      <t>オオ</t>
    </rPh>
    <rPh sb="224" eb="226">
      <t>シタマワ</t>
    </rPh>
    <rPh sb="234" eb="236">
      <t>ドウヨウ</t>
    </rPh>
    <rPh sb="237" eb="239">
      <t>タイサク</t>
    </rPh>
    <rPh sb="240" eb="242">
      <t>ヒツヨウ</t>
    </rPh>
    <rPh sb="247" eb="249">
      <t>シセツ</t>
    </rPh>
    <rPh sb="249" eb="252">
      <t>リヨウリツ</t>
    </rPh>
    <rPh sb="257" eb="259">
      <t>ルイジ</t>
    </rPh>
    <rPh sb="259" eb="261">
      <t>ダンタイ</t>
    </rPh>
    <rPh sb="262" eb="264">
      <t>ヘイキン</t>
    </rPh>
    <rPh sb="265" eb="267">
      <t>シタマワ</t>
    </rPh>
    <rPh sb="272" eb="274">
      <t>オスイ</t>
    </rPh>
    <rPh sb="274" eb="276">
      <t>ショリ</t>
    </rPh>
    <rPh sb="276" eb="277">
      <t>リョウ</t>
    </rPh>
    <rPh sb="278" eb="280">
      <t>カドウ</t>
    </rPh>
    <rPh sb="280" eb="281">
      <t>リツ</t>
    </rPh>
    <rPh sb="282" eb="284">
      <t>カンサツ</t>
    </rPh>
    <rPh sb="286" eb="288">
      <t>テキセツ</t>
    </rPh>
    <rPh sb="315" eb="318">
      <t>スイセンカ</t>
    </rPh>
    <rPh sb="318" eb="319">
      <t>リツ</t>
    </rPh>
    <rPh sb="325" eb="327">
      <t>ネンネン</t>
    </rPh>
    <rPh sb="327" eb="329">
      <t>ゾウカ</t>
    </rPh>
    <rPh sb="333" eb="335">
      <t>ルイジ</t>
    </rPh>
    <rPh sb="335" eb="337">
      <t>ダンタイ</t>
    </rPh>
    <rPh sb="340" eb="343">
      <t>ドウスイジュン</t>
    </rPh>
    <rPh sb="354" eb="356">
      <t>スイシツ</t>
    </rPh>
    <rPh sb="356" eb="358">
      <t>ホゼン</t>
    </rPh>
    <rPh sb="359" eb="361">
      <t>カンテン</t>
    </rPh>
    <rPh sb="363" eb="365">
      <t>カイゼン</t>
    </rPh>
    <rPh sb="367" eb="36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</si>
</sst>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u/>
      <sz val="11"/>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255744"/>
        <c:axId val="2625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26255744"/>
        <c:axId val="26258048"/>
      </c:lineChart>
      <c:dateAx>
        <c:axId val="26255744"/>
        <c:scaling>
          <c:orientation val="minMax"/>
        </c:scaling>
        <c:delete val="1"/>
        <c:axPos val="b"/>
        <c:numFmt formatCode="ge" sourceLinked="1"/>
        <c:majorTickMark val="none"/>
        <c:minorTickMark val="none"/>
        <c:tickLblPos val="none"/>
        <c:crossAx val="26258048"/>
        <c:crosses val="autoZero"/>
        <c:auto val="1"/>
        <c:lblOffset val="100"/>
        <c:baseTimeUnit val="years"/>
      </c:dateAx>
      <c:valAx>
        <c:axId val="2625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5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35.78</c:v>
                </c:pt>
                <c:pt idx="1">
                  <c:v>38.119999999999997</c:v>
                </c:pt>
                <c:pt idx="2">
                  <c:v>37.61</c:v>
                </c:pt>
                <c:pt idx="3">
                  <c:v>39.450000000000003</c:v>
                </c:pt>
                <c:pt idx="4">
                  <c:v>38.94</c:v>
                </c:pt>
              </c:numCache>
            </c:numRef>
          </c:val>
        </c:ser>
        <c:dLbls>
          <c:showLegendKey val="0"/>
          <c:showVal val="0"/>
          <c:showCatName val="0"/>
          <c:showSerName val="0"/>
          <c:showPercent val="0"/>
          <c:showBubbleSize val="0"/>
        </c:dLbls>
        <c:gapWidth val="150"/>
        <c:axId val="26081152"/>
        <c:axId val="2608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44.69</c:v>
                </c:pt>
              </c:numCache>
            </c:numRef>
          </c:val>
          <c:smooth val="0"/>
        </c:ser>
        <c:dLbls>
          <c:showLegendKey val="0"/>
          <c:showVal val="0"/>
          <c:showCatName val="0"/>
          <c:showSerName val="0"/>
          <c:showPercent val="0"/>
          <c:showBubbleSize val="0"/>
        </c:dLbls>
        <c:marker val="1"/>
        <c:smooth val="0"/>
        <c:axId val="26081152"/>
        <c:axId val="26087424"/>
      </c:lineChart>
      <c:dateAx>
        <c:axId val="26081152"/>
        <c:scaling>
          <c:orientation val="minMax"/>
        </c:scaling>
        <c:delete val="1"/>
        <c:axPos val="b"/>
        <c:numFmt formatCode="ge" sourceLinked="1"/>
        <c:majorTickMark val="none"/>
        <c:minorTickMark val="none"/>
        <c:tickLblPos val="none"/>
        <c:crossAx val="26087424"/>
        <c:crosses val="autoZero"/>
        <c:auto val="1"/>
        <c:lblOffset val="100"/>
        <c:baseTimeUnit val="years"/>
      </c:dateAx>
      <c:valAx>
        <c:axId val="2608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8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60.81</c:v>
                </c:pt>
                <c:pt idx="1">
                  <c:v>63.23</c:v>
                </c:pt>
                <c:pt idx="2">
                  <c:v>60.31</c:v>
                </c:pt>
                <c:pt idx="3">
                  <c:v>69.11</c:v>
                </c:pt>
                <c:pt idx="4">
                  <c:v>71.23</c:v>
                </c:pt>
              </c:numCache>
            </c:numRef>
          </c:val>
        </c:ser>
        <c:dLbls>
          <c:showLegendKey val="0"/>
          <c:showVal val="0"/>
          <c:showCatName val="0"/>
          <c:showSerName val="0"/>
          <c:showPercent val="0"/>
          <c:showBubbleSize val="0"/>
        </c:dLbls>
        <c:gapWidth val="150"/>
        <c:axId val="26105344"/>
        <c:axId val="2610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26105344"/>
        <c:axId val="26107264"/>
      </c:lineChart>
      <c:dateAx>
        <c:axId val="26105344"/>
        <c:scaling>
          <c:orientation val="minMax"/>
        </c:scaling>
        <c:delete val="1"/>
        <c:axPos val="b"/>
        <c:numFmt formatCode="ge" sourceLinked="1"/>
        <c:majorTickMark val="none"/>
        <c:minorTickMark val="none"/>
        <c:tickLblPos val="none"/>
        <c:crossAx val="26107264"/>
        <c:crosses val="autoZero"/>
        <c:auto val="1"/>
        <c:lblOffset val="100"/>
        <c:baseTimeUnit val="years"/>
      </c:dateAx>
      <c:valAx>
        <c:axId val="2610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0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97.15</c:v>
                </c:pt>
                <c:pt idx="1">
                  <c:v>99.4</c:v>
                </c:pt>
                <c:pt idx="2">
                  <c:v>100.25</c:v>
                </c:pt>
                <c:pt idx="3">
                  <c:v>99.84</c:v>
                </c:pt>
                <c:pt idx="4">
                  <c:v>97.6</c:v>
                </c:pt>
              </c:numCache>
            </c:numRef>
          </c:val>
        </c:ser>
        <c:dLbls>
          <c:showLegendKey val="0"/>
          <c:showVal val="0"/>
          <c:showCatName val="0"/>
          <c:showSerName val="0"/>
          <c:showPercent val="0"/>
          <c:showBubbleSize val="0"/>
        </c:dLbls>
        <c:gapWidth val="150"/>
        <c:axId val="26424448"/>
        <c:axId val="2642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424448"/>
        <c:axId val="26426752"/>
      </c:lineChart>
      <c:dateAx>
        <c:axId val="26424448"/>
        <c:scaling>
          <c:orientation val="minMax"/>
        </c:scaling>
        <c:delete val="1"/>
        <c:axPos val="b"/>
        <c:numFmt formatCode="ge" sourceLinked="1"/>
        <c:majorTickMark val="none"/>
        <c:minorTickMark val="none"/>
        <c:tickLblPos val="none"/>
        <c:crossAx val="26426752"/>
        <c:crosses val="autoZero"/>
        <c:auto val="1"/>
        <c:lblOffset val="100"/>
        <c:baseTimeUnit val="years"/>
      </c:dateAx>
      <c:valAx>
        <c:axId val="2642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2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392576"/>
        <c:axId val="4262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392576"/>
        <c:axId val="42629376"/>
      </c:lineChart>
      <c:dateAx>
        <c:axId val="42392576"/>
        <c:scaling>
          <c:orientation val="minMax"/>
        </c:scaling>
        <c:delete val="1"/>
        <c:axPos val="b"/>
        <c:numFmt formatCode="ge" sourceLinked="1"/>
        <c:majorTickMark val="none"/>
        <c:minorTickMark val="none"/>
        <c:tickLblPos val="none"/>
        <c:crossAx val="42629376"/>
        <c:crosses val="autoZero"/>
        <c:auto val="1"/>
        <c:lblOffset val="100"/>
        <c:baseTimeUnit val="years"/>
      </c:dateAx>
      <c:valAx>
        <c:axId val="4262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9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706432"/>
        <c:axId val="4270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706432"/>
        <c:axId val="42708352"/>
      </c:lineChart>
      <c:dateAx>
        <c:axId val="42706432"/>
        <c:scaling>
          <c:orientation val="minMax"/>
        </c:scaling>
        <c:delete val="1"/>
        <c:axPos val="b"/>
        <c:numFmt formatCode="ge" sourceLinked="1"/>
        <c:majorTickMark val="none"/>
        <c:minorTickMark val="none"/>
        <c:tickLblPos val="none"/>
        <c:crossAx val="42708352"/>
        <c:crosses val="autoZero"/>
        <c:auto val="1"/>
        <c:lblOffset val="100"/>
        <c:baseTimeUnit val="years"/>
      </c:dateAx>
      <c:valAx>
        <c:axId val="4270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0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774144"/>
        <c:axId val="8677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774144"/>
        <c:axId val="86776448"/>
      </c:lineChart>
      <c:dateAx>
        <c:axId val="86774144"/>
        <c:scaling>
          <c:orientation val="minMax"/>
        </c:scaling>
        <c:delete val="1"/>
        <c:axPos val="b"/>
        <c:numFmt formatCode="ge" sourceLinked="1"/>
        <c:majorTickMark val="none"/>
        <c:minorTickMark val="none"/>
        <c:tickLblPos val="none"/>
        <c:crossAx val="86776448"/>
        <c:crosses val="autoZero"/>
        <c:auto val="1"/>
        <c:lblOffset val="100"/>
        <c:baseTimeUnit val="years"/>
      </c:dateAx>
      <c:valAx>
        <c:axId val="8677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7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832896"/>
        <c:axId val="9283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832896"/>
        <c:axId val="92835200"/>
      </c:lineChart>
      <c:dateAx>
        <c:axId val="92832896"/>
        <c:scaling>
          <c:orientation val="minMax"/>
        </c:scaling>
        <c:delete val="1"/>
        <c:axPos val="b"/>
        <c:numFmt formatCode="ge" sourceLinked="1"/>
        <c:majorTickMark val="none"/>
        <c:minorTickMark val="none"/>
        <c:tickLblPos val="none"/>
        <c:crossAx val="92835200"/>
        <c:crosses val="autoZero"/>
        <c:auto val="1"/>
        <c:lblOffset val="100"/>
        <c:baseTimeUnit val="years"/>
      </c:dateAx>
      <c:valAx>
        <c:axId val="9283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3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10543.28</c:v>
                </c:pt>
                <c:pt idx="1">
                  <c:v>9038.36</c:v>
                </c:pt>
                <c:pt idx="2">
                  <c:v>7909.95</c:v>
                </c:pt>
                <c:pt idx="3">
                  <c:v>7365.79</c:v>
                </c:pt>
                <c:pt idx="4">
                  <c:v>7323.14</c:v>
                </c:pt>
              </c:numCache>
            </c:numRef>
          </c:val>
        </c:ser>
        <c:dLbls>
          <c:showLegendKey val="0"/>
          <c:showVal val="0"/>
          <c:showCatName val="0"/>
          <c:showSerName val="0"/>
          <c:showPercent val="0"/>
          <c:showBubbleSize val="0"/>
        </c:dLbls>
        <c:gapWidth val="150"/>
        <c:axId val="22618112"/>
        <c:axId val="2262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22618112"/>
        <c:axId val="22620032"/>
      </c:lineChart>
      <c:dateAx>
        <c:axId val="22618112"/>
        <c:scaling>
          <c:orientation val="minMax"/>
        </c:scaling>
        <c:delete val="1"/>
        <c:axPos val="b"/>
        <c:numFmt formatCode="ge" sourceLinked="1"/>
        <c:majorTickMark val="none"/>
        <c:minorTickMark val="none"/>
        <c:tickLblPos val="none"/>
        <c:crossAx val="22620032"/>
        <c:crosses val="autoZero"/>
        <c:auto val="1"/>
        <c:lblOffset val="100"/>
        <c:baseTimeUnit val="years"/>
      </c:dateAx>
      <c:valAx>
        <c:axId val="2262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1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37.89</c:v>
                </c:pt>
                <c:pt idx="1">
                  <c:v>39.43</c:v>
                </c:pt>
                <c:pt idx="2">
                  <c:v>41.64</c:v>
                </c:pt>
                <c:pt idx="3">
                  <c:v>53.33</c:v>
                </c:pt>
                <c:pt idx="4">
                  <c:v>45.79</c:v>
                </c:pt>
              </c:numCache>
            </c:numRef>
          </c:val>
        </c:ser>
        <c:dLbls>
          <c:showLegendKey val="0"/>
          <c:showVal val="0"/>
          <c:showCatName val="0"/>
          <c:showSerName val="0"/>
          <c:showPercent val="0"/>
          <c:showBubbleSize val="0"/>
        </c:dLbls>
        <c:gapWidth val="150"/>
        <c:axId val="22629760"/>
        <c:axId val="2265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22629760"/>
        <c:axId val="22656512"/>
      </c:lineChart>
      <c:dateAx>
        <c:axId val="22629760"/>
        <c:scaling>
          <c:orientation val="minMax"/>
        </c:scaling>
        <c:delete val="1"/>
        <c:axPos val="b"/>
        <c:numFmt formatCode="ge" sourceLinked="1"/>
        <c:majorTickMark val="none"/>
        <c:minorTickMark val="none"/>
        <c:tickLblPos val="none"/>
        <c:crossAx val="22656512"/>
        <c:crosses val="autoZero"/>
        <c:auto val="1"/>
        <c:lblOffset val="100"/>
        <c:baseTimeUnit val="years"/>
      </c:dateAx>
      <c:valAx>
        <c:axId val="2265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263.74</c:v>
                </c:pt>
                <c:pt idx="1">
                  <c:v>279.76</c:v>
                </c:pt>
                <c:pt idx="2">
                  <c:v>294.35000000000002</c:v>
                </c:pt>
                <c:pt idx="3">
                  <c:v>231.36</c:v>
                </c:pt>
                <c:pt idx="4">
                  <c:v>270.32</c:v>
                </c:pt>
              </c:numCache>
            </c:numRef>
          </c:val>
        </c:ser>
        <c:dLbls>
          <c:showLegendKey val="0"/>
          <c:showVal val="0"/>
          <c:showCatName val="0"/>
          <c:showSerName val="0"/>
          <c:showPercent val="0"/>
          <c:showBubbleSize val="0"/>
        </c:dLbls>
        <c:gapWidth val="150"/>
        <c:axId val="26020480"/>
        <c:axId val="2605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26020480"/>
        <c:axId val="26055424"/>
      </c:lineChart>
      <c:dateAx>
        <c:axId val="26020480"/>
        <c:scaling>
          <c:orientation val="minMax"/>
        </c:scaling>
        <c:delete val="1"/>
        <c:axPos val="b"/>
        <c:numFmt formatCode="ge" sourceLinked="1"/>
        <c:majorTickMark val="none"/>
        <c:minorTickMark val="none"/>
        <c:tickLblPos val="none"/>
        <c:crossAx val="26055424"/>
        <c:crosses val="autoZero"/>
        <c:auto val="1"/>
        <c:lblOffset val="100"/>
        <c:baseTimeUnit val="years"/>
      </c:dateAx>
      <c:valAx>
        <c:axId val="2605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2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高山村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F3</v>
      </c>
      <c r="X8" s="70"/>
      <c r="Y8" s="70"/>
      <c r="Z8" s="70"/>
      <c r="AA8" s="70"/>
      <c r="AB8" s="70"/>
      <c r="AC8" s="70"/>
      <c r="AD8" s="3"/>
      <c r="AE8" s="3"/>
      <c r="AF8" s="3"/>
      <c r="AG8" s="3"/>
      <c r="AH8" s="3"/>
      <c r="AI8" s="3"/>
      <c r="AJ8" s="3"/>
      <c r="AK8" s="3"/>
      <c r="AL8" s="64">
        <f>データ!R6</f>
        <v>3870</v>
      </c>
      <c r="AM8" s="64"/>
      <c r="AN8" s="64"/>
      <c r="AO8" s="64"/>
      <c r="AP8" s="64"/>
      <c r="AQ8" s="64"/>
      <c r="AR8" s="64"/>
      <c r="AS8" s="64"/>
      <c r="AT8" s="63">
        <f>データ!S6</f>
        <v>64.180000000000007</v>
      </c>
      <c r="AU8" s="63"/>
      <c r="AV8" s="63"/>
      <c r="AW8" s="63"/>
      <c r="AX8" s="63"/>
      <c r="AY8" s="63"/>
      <c r="AZ8" s="63"/>
      <c r="BA8" s="63"/>
      <c r="BB8" s="63">
        <f>データ!T6</f>
        <v>60.3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52.71</v>
      </c>
      <c r="Q10" s="63"/>
      <c r="R10" s="63"/>
      <c r="S10" s="63"/>
      <c r="T10" s="63"/>
      <c r="U10" s="63"/>
      <c r="V10" s="63"/>
      <c r="W10" s="63">
        <f>データ!P6</f>
        <v>86.41</v>
      </c>
      <c r="X10" s="63"/>
      <c r="Y10" s="63"/>
      <c r="Z10" s="63"/>
      <c r="AA10" s="63"/>
      <c r="AB10" s="63"/>
      <c r="AC10" s="63"/>
      <c r="AD10" s="64">
        <f>データ!Q6</f>
        <v>2000</v>
      </c>
      <c r="AE10" s="64"/>
      <c r="AF10" s="64"/>
      <c r="AG10" s="64"/>
      <c r="AH10" s="64"/>
      <c r="AI10" s="64"/>
      <c r="AJ10" s="64"/>
      <c r="AK10" s="2"/>
      <c r="AL10" s="64">
        <f>データ!U6</f>
        <v>2023</v>
      </c>
      <c r="AM10" s="64"/>
      <c r="AN10" s="64"/>
      <c r="AO10" s="64"/>
      <c r="AP10" s="64"/>
      <c r="AQ10" s="64"/>
      <c r="AR10" s="64"/>
      <c r="AS10" s="64"/>
      <c r="AT10" s="63">
        <f>データ!V6</f>
        <v>1.98</v>
      </c>
      <c r="AU10" s="63"/>
      <c r="AV10" s="63"/>
      <c r="AW10" s="63"/>
      <c r="AX10" s="63"/>
      <c r="AY10" s="63"/>
      <c r="AZ10" s="63"/>
      <c r="BA10" s="63"/>
      <c r="BB10" s="63">
        <f>データ!W6</f>
        <v>1021.72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104281</v>
      </c>
      <c r="D6" s="31">
        <f t="shared" si="3"/>
        <v>47</v>
      </c>
      <c r="E6" s="31">
        <f t="shared" si="3"/>
        <v>17</v>
      </c>
      <c r="F6" s="31">
        <f t="shared" si="3"/>
        <v>5</v>
      </c>
      <c r="G6" s="31">
        <f t="shared" si="3"/>
        <v>0</v>
      </c>
      <c r="H6" s="31" t="str">
        <f t="shared" si="3"/>
        <v>群馬県　高山村</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52.71</v>
      </c>
      <c r="P6" s="32">
        <f t="shared" si="3"/>
        <v>86.41</v>
      </c>
      <c r="Q6" s="32">
        <f t="shared" si="3"/>
        <v>2000</v>
      </c>
      <c r="R6" s="32">
        <f t="shared" si="3"/>
        <v>3870</v>
      </c>
      <c r="S6" s="32">
        <f t="shared" si="3"/>
        <v>64.180000000000007</v>
      </c>
      <c r="T6" s="32">
        <f t="shared" si="3"/>
        <v>60.3</v>
      </c>
      <c r="U6" s="32">
        <f t="shared" si="3"/>
        <v>2023</v>
      </c>
      <c r="V6" s="32">
        <f t="shared" si="3"/>
        <v>1.98</v>
      </c>
      <c r="W6" s="32">
        <f t="shared" si="3"/>
        <v>1021.72</v>
      </c>
      <c r="X6" s="33">
        <f>IF(X7="",NA(),X7)</f>
        <v>97.15</v>
      </c>
      <c r="Y6" s="33">
        <f t="shared" ref="Y6:AG6" si="4">IF(Y7="",NA(),Y7)</f>
        <v>99.4</v>
      </c>
      <c r="Z6" s="33">
        <f t="shared" si="4"/>
        <v>100.25</v>
      </c>
      <c r="AA6" s="33">
        <f t="shared" si="4"/>
        <v>99.84</v>
      </c>
      <c r="AB6" s="33">
        <f t="shared" si="4"/>
        <v>97.6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10543.28</v>
      </c>
      <c r="BF6" s="33">
        <f t="shared" ref="BF6:BN6" si="7">IF(BF7="",NA(),BF7)</f>
        <v>9038.36</v>
      </c>
      <c r="BG6" s="33">
        <f t="shared" si="7"/>
        <v>7909.95</v>
      </c>
      <c r="BH6" s="33">
        <f t="shared" si="7"/>
        <v>7365.79</v>
      </c>
      <c r="BI6" s="33">
        <f t="shared" si="7"/>
        <v>7323.14</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37.89</v>
      </c>
      <c r="BQ6" s="33">
        <f t="shared" ref="BQ6:BY6" si="8">IF(BQ7="",NA(),BQ7)</f>
        <v>39.43</v>
      </c>
      <c r="BR6" s="33">
        <f t="shared" si="8"/>
        <v>41.64</v>
      </c>
      <c r="BS6" s="33">
        <f t="shared" si="8"/>
        <v>53.33</v>
      </c>
      <c r="BT6" s="33">
        <f t="shared" si="8"/>
        <v>45.79</v>
      </c>
      <c r="BU6" s="33">
        <f t="shared" si="8"/>
        <v>43.24</v>
      </c>
      <c r="BV6" s="33">
        <f t="shared" si="8"/>
        <v>42.13</v>
      </c>
      <c r="BW6" s="33">
        <f t="shared" si="8"/>
        <v>42.48</v>
      </c>
      <c r="BX6" s="33">
        <f t="shared" si="8"/>
        <v>41.04</v>
      </c>
      <c r="BY6" s="33">
        <f t="shared" si="8"/>
        <v>41.08</v>
      </c>
      <c r="BZ6" s="32" t="str">
        <f>IF(BZ7="","",IF(BZ7="-","【-】","【"&amp;SUBSTITUTE(TEXT(BZ7,"#,##0.00"),"-","△")&amp;"】"))</f>
        <v>【51.49】</v>
      </c>
      <c r="CA6" s="33">
        <f>IF(CA7="",NA(),CA7)</f>
        <v>263.74</v>
      </c>
      <c r="CB6" s="33">
        <f t="shared" ref="CB6:CJ6" si="9">IF(CB7="",NA(),CB7)</f>
        <v>279.76</v>
      </c>
      <c r="CC6" s="33">
        <f t="shared" si="9"/>
        <v>294.35000000000002</v>
      </c>
      <c r="CD6" s="33">
        <f t="shared" si="9"/>
        <v>231.36</v>
      </c>
      <c r="CE6" s="33">
        <f t="shared" si="9"/>
        <v>270.32</v>
      </c>
      <c r="CF6" s="33">
        <f t="shared" si="9"/>
        <v>338.76</v>
      </c>
      <c r="CG6" s="33">
        <f t="shared" si="9"/>
        <v>348.41</v>
      </c>
      <c r="CH6" s="33">
        <f t="shared" si="9"/>
        <v>343.8</v>
      </c>
      <c r="CI6" s="33">
        <f t="shared" si="9"/>
        <v>357.08</v>
      </c>
      <c r="CJ6" s="33">
        <f t="shared" si="9"/>
        <v>378.08</v>
      </c>
      <c r="CK6" s="32" t="str">
        <f>IF(CK7="","",IF(CK7="-","【-】","【"&amp;SUBSTITUTE(TEXT(CK7,"#,##0.00"),"-","△")&amp;"】"))</f>
        <v>【295.10】</v>
      </c>
      <c r="CL6" s="33">
        <f>IF(CL7="",NA(),CL7)</f>
        <v>35.78</v>
      </c>
      <c r="CM6" s="33">
        <f t="shared" ref="CM6:CU6" si="10">IF(CM7="",NA(),CM7)</f>
        <v>38.119999999999997</v>
      </c>
      <c r="CN6" s="33">
        <f t="shared" si="10"/>
        <v>37.61</v>
      </c>
      <c r="CO6" s="33">
        <f t="shared" si="10"/>
        <v>39.450000000000003</v>
      </c>
      <c r="CP6" s="33">
        <f t="shared" si="10"/>
        <v>38.94</v>
      </c>
      <c r="CQ6" s="33">
        <f t="shared" si="10"/>
        <v>44.65</v>
      </c>
      <c r="CR6" s="33">
        <f t="shared" si="10"/>
        <v>46.85</v>
      </c>
      <c r="CS6" s="33">
        <f t="shared" si="10"/>
        <v>46.06</v>
      </c>
      <c r="CT6" s="33">
        <f t="shared" si="10"/>
        <v>45.95</v>
      </c>
      <c r="CU6" s="33">
        <f t="shared" si="10"/>
        <v>44.69</v>
      </c>
      <c r="CV6" s="32" t="str">
        <f>IF(CV7="","",IF(CV7="-","【-】","【"&amp;SUBSTITUTE(TEXT(CV7,"#,##0.00"),"-","△")&amp;"】"))</f>
        <v>【53.32】</v>
      </c>
      <c r="CW6" s="33">
        <f>IF(CW7="",NA(),CW7)</f>
        <v>60.81</v>
      </c>
      <c r="CX6" s="33">
        <f t="shared" ref="CX6:DF6" si="11">IF(CX7="",NA(),CX7)</f>
        <v>63.23</v>
      </c>
      <c r="CY6" s="33">
        <f t="shared" si="11"/>
        <v>60.31</v>
      </c>
      <c r="CZ6" s="33">
        <f t="shared" si="11"/>
        <v>69.11</v>
      </c>
      <c r="DA6" s="33">
        <f t="shared" si="11"/>
        <v>71.23</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104281</v>
      </c>
      <c r="D7" s="35">
        <v>47</v>
      </c>
      <c r="E7" s="35">
        <v>17</v>
      </c>
      <c r="F7" s="35">
        <v>5</v>
      </c>
      <c r="G7" s="35">
        <v>0</v>
      </c>
      <c r="H7" s="35" t="s">
        <v>96</v>
      </c>
      <c r="I7" s="35" t="s">
        <v>97</v>
      </c>
      <c r="J7" s="35" t="s">
        <v>98</v>
      </c>
      <c r="K7" s="35" t="s">
        <v>99</v>
      </c>
      <c r="L7" s="35" t="s">
        <v>100</v>
      </c>
      <c r="M7" s="36" t="s">
        <v>101</v>
      </c>
      <c r="N7" s="36" t="s">
        <v>102</v>
      </c>
      <c r="O7" s="36">
        <v>52.71</v>
      </c>
      <c r="P7" s="36">
        <v>86.41</v>
      </c>
      <c r="Q7" s="36">
        <v>2000</v>
      </c>
      <c r="R7" s="36">
        <v>3870</v>
      </c>
      <c r="S7" s="36">
        <v>64.180000000000007</v>
      </c>
      <c r="T7" s="36">
        <v>60.3</v>
      </c>
      <c r="U7" s="36">
        <v>2023</v>
      </c>
      <c r="V7" s="36">
        <v>1.98</v>
      </c>
      <c r="W7" s="36">
        <v>1021.72</v>
      </c>
      <c r="X7" s="36">
        <v>97.15</v>
      </c>
      <c r="Y7" s="36">
        <v>99.4</v>
      </c>
      <c r="Z7" s="36">
        <v>100.25</v>
      </c>
      <c r="AA7" s="36">
        <v>99.84</v>
      </c>
      <c r="AB7" s="36">
        <v>97.6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10543.28</v>
      </c>
      <c r="BF7" s="36">
        <v>9038.36</v>
      </c>
      <c r="BG7" s="36">
        <v>7909.95</v>
      </c>
      <c r="BH7" s="36">
        <v>7365.79</v>
      </c>
      <c r="BI7" s="36">
        <v>7323.14</v>
      </c>
      <c r="BJ7" s="36">
        <v>1316.7</v>
      </c>
      <c r="BK7" s="36">
        <v>1224.75</v>
      </c>
      <c r="BL7" s="36">
        <v>1144.05</v>
      </c>
      <c r="BM7" s="36">
        <v>1117.1099999999999</v>
      </c>
      <c r="BN7" s="36">
        <v>1161.05</v>
      </c>
      <c r="BO7" s="36">
        <v>992.47</v>
      </c>
      <c r="BP7" s="36">
        <v>37.89</v>
      </c>
      <c r="BQ7" s="36">
        <v>39.43</v>
      </c>
      <c r="BR7" s="36">
        <v>41.64</v>
      </c>
      <c r="BS7" s="36">
        <v>53.33</v>
      </c>
      <c r="BT7" s="36">
        <v>45.79</v>
      </c>
      <c r="BU7" s="36">
        <v>43.24</v>
      </c>
      <c r="BV7" s="36">
        <v>42.13</v>
      </c>
      <c r="BW7" s="36">
        <v>42.48</v>
      </c>
      <c r="BX7" s="36">
        <v>41.04</v>
      </c>
      <c r="BY7" s="36">
        <v>41.08</v>
      </c>
      <c r="BZ7" s="36">
        <v>51.49</v>
      </c>
      <c r="CA7" s="36">
        <v>263.74</v>
      </c>
      <c r="CB7" s="36">
        <v>279.76</v>
      </c>
      <c r="CC7" s="36">
        <v>294.35000000000002</v>
      </c>
      <c r="CD7" s="36">
        <v>231.36</v>
      </c>
      <c r="CE7" s="36">
        <v>270.32</v>
      </c>
      <c r="CF7" s="36">
        <v>338.76</v>
      </c>
      <c r="CG7" s="36">
        <v>348.41</v>
      </c>
      <c r="CH7" s="36">
        <v>343.8</v>
      </c>
      <c r="CI7" s="36">
        <v>357.08</v>
      </c>
      <c r="CJ7" s="36">
        <v>378.08</v>
      </c>
      <c r="CK7" s="36">
        <v>295.10000000000002</v>
      </c>
      <c r="CL7" s="36">
        <v>35.78</v>
      </c>
      <c r="CM7" s="36">
        <v>38.119999999999997</v>
      </c>
      <c r="CN7" s="36">
        <v>37.61</v>
      </c>
      <c r="CO7" s="36">
        <v>39.450000000000003</v>
      </c>
      <c r="CP7" s="36">
        <v>38.94</v>
      </c>
      <c r="CQ7" s="36">
        <v>44.65</v>
      </c>
      <c r="CR7" s="36">
        <v>46.85</v>
      </c>
      <c r="CS7" s="36">
        <v>46.06</v>
      </c>
      <c r="CT7" s="36">
        <v>45.95</v>
      </c>
      <c r="CU7" s="36">
        <v>44.69</v>
      </c>
      <c r="CV7" s="36">
        <v>53.32</v>
      </c>
      <c r="CW7" s="36">
        <v>60.81</v>
      </c>
      <c r="CX7" s="36">
        <v>63.23</v>
      </c>
      <c r="CY7" s="36">
        <v>60.31</v>
      </c>
      <c r="CZ7" s="36">
        <v>69.11</v>
      </c>
      <c r="DA7" s="36">
        <v>71.23</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2016-02-03T09:11:36Z</dcterms:created>
  <dcterms:modified xsi:type="dcterms:W3CDTF">2016-02-23T04:10:11Z</dcterms:modified>
  <cp:category/>
</cp:coreProperties>
</file>