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<sst xmlns="http://schemas.openxmlformats.org/spreadsheetml/2006/main" count="221" uniqueCount="111">
  <si>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</si>
  <si>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</si>
  <si>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</si>
  <si>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</si>
  <si>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</si>
  <si>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</si>
  <si>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</si>
  <si>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</si>
  <si>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</si>
  <si>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</si>
  <si>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</si>
  <si>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</si>
  <si>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</si>
  <si>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</si>
  <si>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</si>
  <si>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</si>
  <si>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</si>
  <si>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</si>
  <si>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</si>
  <si>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</si>
  <si>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</si>
  <si>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</si>
  <si>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</si>
  <si>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</si>
  <si>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</si>
  <si>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</si>
  <si>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</si>
  <si>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</si>
  <si>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</si>
  <si>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</si>
  <si>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</si>
  <si>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</si>
  <si>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</si>
  <si>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</si>
  <si>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</si>
  <si>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</si>
  <si>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</si>
  <si>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</si>
  <si>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</si>
  <si>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</si>
  <si>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</si>
  <si>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</si>
  <si>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</si>
  <si>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</si>
  <si>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</si>
  <si>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</si>
  <si>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</si>
  <si>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</si>
  <si>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</si>
  <si>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</si>
  <si>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</si>
  <si>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</si>
  <si>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</si>
  <si>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</si>
  <si>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</si>
  <si>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</si>
  <si>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</si>
  <si>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</si>
  <si>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</si>
  <si>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</si>
  <si>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</si>
  <si>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</si>
  <si>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</si>
  <si>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</si>
  <si>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</si>
  <si>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</si>
  <si>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</si>
  <si>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</si>
  <si>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</si>
  <si>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</si>
  <si>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</si>
  <si>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</si>
  <si>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</si>
  <si>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</si>
  <si>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</si>
  <si>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</si>
  <si>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</si>
  <si>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</si>
  <si>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</si>
  <si>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</si>
  <si>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</si>
  <si>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</si>
  <si>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</si>
  <si>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</si>
  <si>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</si>
  <si>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</si>
  <si>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</si>
  <si>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</si>
  <si>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</si>
  <si>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</si>
  <si>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</si>
  <si>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</si>
  <si>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</si>
  <si>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</si>
  <si>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</si>
  <si>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</si>
  <si>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</si>
  <si>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</si>
  <si>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</si>
  <si>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</si>
  <si>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</si>
  <si>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</si>
  <si>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</si>
  <si>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</si>
  <si>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</si>
  <si>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</si>
  <si>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</si>
  <si>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</si>
  <si>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
　年々増加傾向にあるが収支は赤字が続いている状況
企業債残高対事業規模比率
　企業債の償還金は１００％一般会計からの繰入金に依存している状況
経費回収率
　使用料で回収すべき経費を賄えていない状況
汚水処理原価
　有収水量の減少に伴い緩やかにでは有るが増加傾向にある。
施設利用率
　建設時に比べ処理水量が減少しているので緩やかにでは有るが減少傾向にある。
水洗化率
　水洗便所の整備が進み９０％に近い値で横這い傾向にある。
現状・課題のコメント
　水洗化率は９０％に近い状態ではあるが、処理区内人口の減少などで使用料等の収入が減少傾向にあるので一般会計からの繰入金に依存している状況、維持管理費等の効率化を計りつつ使用料の改定を視野に入れ経営改善していく必要がある。
</t>
    <phoneticPr fontId="4"/>
  </si>
  <si>
    <t xml:space="preserve">　平成８年５月に最初の地区の供用を開始し、２０年が経過した。
　現状改善はほとんど行っていないが、今後は計画的に行っていく必要がある。
</t>
    <phoneticPr fontId="4"/>
  </si>
  <si>
    <t>　施設修繕費等に加え老朽管の更新により歳出の増加が見込まれるが、企業債の有効活用、維持管理費等の効率化を計りつつ使用料の改定を視野に入れ経営改善していく必要がある。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</si>
</sst>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423296"/>
        <c:axId val="2642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6423296"/>
        <c:axId val="26425216"/>
      </c:lineChart>
      <c:dateAx>
        <c:axId val="26423296"/>
        <c:scaling>
          <c:orientation val="minMax"/>
        </c:scaling>
        <c:delete val="1"/>
        <c:axPos val="b"/>
        <c:numFmt formatCode="ge" sourceLinked="1"/>
        <c:majorTickMark val="none"/>
        <c:minorTickMark val="none"/>
        <c:tickLblPos val="none"/>
        <c:crossAx val="26425216"/>
        <c:crosses val="autoZero"/>
        <c:auto val="1"/>
        <c:lblOffset val="100"/>
        <c:baseTimeUnit val="years"/>
      </c:dateAx>
      <c:valAx>
        <c:axId val="264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32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44.61</c:v>
                </c:pt>
                <c:pt idx="1">
                  <c:v>44.61</c:v>
                </c:pt>
                <c:pt idx="2">
                  <c:v>10.4</c:v>
                </c:pt>
                <c:pt idx="3">
                  <c:v>10.4</c:v>
                </c:pt>
                <c:pt idx="4">
                  <c:v>42.19</c:v>
                </c:pt>
              </c:numCache>
            </c:numRef>
          </c:val>
        </c:ser>
        <c:dLbls>
          <c:showLegendKey val="0"/>
          <c:showVal val="0"/>
          <c:showCatName val="0"/>
          <c:showSerName val="0"/>
          <c:showPercent val="0"/>
          <c:showBubbleSize val="0"/>
        </c:dLbls>
        <c:gapWidth val="150"/>
        <c:axId val="22636800"/>
        <c:axId val="226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2636800"/>
        <c:axId val="22655360"/>
      </c:lineChart>
      <c:dateAx>
        <c:axId val="22636800"/>
        <c:scaling>
          <c:orientation val="minMax"/>
        </c:scaling>
        <c:delete val="1"/>
        <c:axPos val="b"/>
        <c:numFmt formatCode="ge" sourceLinked="1"/>
        <c:majorTickMark val="none"/>
        <c:minorTickMark val="none"/>
        <c:tickLblPos val="none"/>
        <c:crossAx val="22655360"/>
        <c:crosses val="autoZero"/>
        <c:auto val="1"/>
        <c:lblOffset val="100"/>
        <c:baseTimeUnit val="years"/>
      </c:dateAx>
      <c:valAx>
        <c:axId val="226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88.79</c:v>
                </c:pt>
                <c:pt idx="1">
                  <c:v>89.91</c:v>
                </c:pt>
                <c:pt idx="2">
                  <c:v>89.54</c:v>
                </c:pt>
                <c:pt idx="3">
                  <c:v>90.16</c:v>
                </c:pt>
                <c:pt idx="4">
                  <c:v>91.28</c:v>
                </c:pt>
              </c:numCache>
            </c:numRef>
          </c:val>
        </c:ser>
        <c:dLbls>
          <c:showLegendKey val="0"/>
          <c:showVal val="0"/>
          <c:showCatName val="0"/>
          <c:showSerName val="0"/>
          <c:showPercent val="0"/>
          <c:showBubbleSize val="0"/>
        </c:dLbls>
        <c:gapWidth val="150"/>
        <c:axId val="26032000"/>
        <c:axId val="260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6032000"/>
        <c:axId val="26042368"/>
      </c:lineChart>
      <c:dateAx>
        <c:axId val="26032000"/>
        <c:scaling>
          <c:orientation val="minMax"/>
        </c:scaling>
        <c:delete val="1"/>
        <c:axPos val="b"/>
        <c:numFmt formatCode="ge" sourceLinked="1"/>
        <c:majorTickMark val="none"/>
        <c:minorTickMark val="none"/>
        <c:tickLblPos val="none"/>
        <c:crossAx val="26042368"/>
        <c:crosses val="autoZero"/>
        <c:auto val="1"/>
        <c:lblOffset val="100"/>
        <c:baseTimeUnit val="years"/>
      </c:dateAx>
      <c:valAx>
        <c:axId val="260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56.12</c:v>
                </c:pt>
                <c:pt idx="1">
                  <c:v>58.28</c:v>
                </c:pt>
                <c:pt idx="2">
                  <c:v>60.14</c:v>
                </c:pt>
                <c:pt idx="3">
                  <c:v>57.53</c:v>
                </c:pt>
                <c:pt idx="4">
                  <c:v>68.11</c:v>
                </c:pt>
              </c:numCache>
            </c:numRef>
          </c:val>
        </c:ser>
        <c:dLbls>
          <c:showLegendKey val="0"/>
          <c:showVal val="0"/>
          <c:showCatName val="0"/>
          <c:showSerName val="0"/>
          <c:showPercent val="0"/>
          <c:showBubbleSize val="0"/>
        </c:dLbls>
        <c:gapWidth val="150"/>
        <c:axId val="42390656"/>
        <c:axId val="426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90656"/>
        <c:axId val="42628224"/>
      </c:lineChart>
      <c:dateAx>
        <c:axId val="42390656"/>
        <c:scaling>
          <c:orientation val="minMax"/>
        </c:scaling>
        <c:delete val="1"/>
        <c:axPos val="b"/>
        <c:numFmt formatCode="ge" sourceLinked="1"/>
        <c:majorTickMark val="none"/>
        <c:minorTickMark val="none"/>
        <c:tickLblPos val="none"/>
        <c:crossAx val="42628224"/>
        <c:crosses val="autoZero"/>
        <c:auto val="1"/>
        <c:lblOffset val="100"/>
        <c:baseTimeUnit val="years"/>
      </c:dateAx>
      <c:valAx>
        <c:axId val="426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4896"/>
        <c:axId val="427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4896"/>
        <c:axId val="42707200"/>
      </c:lineChart>
      <c:dateAx>
        <c:axId val="42704896"/>
        <c:scaling>
          <c:orientation val="minMax"/>
        </c:scaling>
        <c:delete val="1"/>
        <c:axPos val="b"/>
        <c:numFmt formatCode="ge" sourceLinked="1"/>
        <c:majorTickMark val="none"/>
        <c:minorTickMark val="none"/>
        <c:tickLblPos val="none"/>
        <c:crossAx val="42707200"/>
        <c:crosses val="autoZero"/>
        <c:auto val="1"/>
        <c:lblOffset val="100"/>
        <c:baseTimeUnit val="years"/>
      </c:dateAx>
      <c:valAx>
        <c:axId val="427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904"/>
        <c:axId val="867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904"/>
        <c:axId val="86774528"/>
      </c:lineChart>
      <c:dateAx>
        <c:axId val="83355904"/>
        <c:scaling>
          <c:orientation val="minMax"/>
        </c:scaling>
        <c:delete val="1"/>
        <c:axPos val="b"/>
        <c:numFmt formatCode="ge" sourceLinked="1"/>
        <c:majorTickMark val="none"/>
        <c:minorTickMark val="none"/>
        <c:tickLblPos val="none"/>
        <c:crossAx val="86774528"/>
        <c:crosses val="autoZero"/>
        <c:auto val="1"/>
        <c:lblOffset val="100"/>
        <c:baseTimeUnit val="years"/>
      </c:dateAx>
      <c:valAx>
        <c:axId val="867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97088"/>
        <c:axId val="91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97088"/>
        <c:axId val="91993600"/>
      </c:lineChart>
      <c:dateAx>
        <c:axId val="90697088"/>
        <c:scaling>
          <c:orientation val="minMax"/>
        </c:scaling>
        <c:delete val="1"/>
        <c:axPos val="b"/>
        <c:numFmt formatCode="ge" sourceLinked="1"/>
        <c:majorTickMark val="none"/>
        <c:minorTickMark val="none"/>
        <c:tickLblPos val="none"/>
        <c:crossAx val="91993600"/>
        <c:crosses val="autoZero"/>
        <c:auto val="1"/>
        <c:lblOffset val="100"/>
        <c:baseTimeUnit val="years"/>
      </c:dateAx>
      <c:valAx>
        <c:axId val="919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2512"/>
        <c:axId val="928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2512"/>
        <c:axId val="92834816"/>
      </c:lineChart>
      <c:dateAx>
        <c:axId val="92832512"/>
        <c:scaling>
          <c:orientation val="minMax"/>
        </c:scaling>
        <c:delete val="1"/>
        <c:axPos val="b"/>
        <c:numFmt formatCode="ge" sourceLinked="1"/>
        <c:majorTickMark val="none"/>
        <c:minorTickMark val="none"/>
        <c:tickLblPos val="none"/>
        <c:crossAx val="92834816"/>
        <c:crosses val="autoZero"/>
        <c:auto val="1"/>
        <c:lblOffset val="100"/>
        <c:baseTimeUnit val="years"/>
      </c:dateAx>
      <c:valAx>
        <c:axId val="928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510528"/>
        <c:axId val="1418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19510528"/>
        <c:axId val="141886592"/>
      </c:lineChart>
      <c:dateAx>
        <c:axId val="119510528"/>
        <c:scaling>
          <c:orientation val="minMax"/>
        </c:scaling>
        <c:delete val="1"/>
        <c:axPos val="b"/>
        <c:numFmt formatCode="ge" sourceLinked="1"/>
        <c:majorTickMark val="none"/>
        <c:minorTickMark val="none"/>
        <c:tickLblPos val="none"/>
        <c:crossAx val="141886592"/>
        <c:crosses val="autoZero"/>
        <c:auto val="1"/>
        <c:lblOffset val="100"/>
        <c:baseTimeUnit val="years"/>
      </c:dateAx>
      <c:valAx>
        <c:axId val="1418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73.48</c:v>
                </c:pt>
                <c:pt idx="1">
                  <c:v>78.569999999999993</c:v>
                </c:pt>
                <c:pt idx="2">
                  <c:v>66.55</c:v>
                </c:pt>
                <c:pt idx="3">
                  <c:v>73.02</c:v>
                </c:pt>
                <c:pt idx="4">
                  <c:v>64.52</c:v>
                </c:pt>
              </c:numCache>
            </c:numRef>
          </c:val>
        </c:ser>
        <c:dLbls>
          <c:showLegendKey val="0"/>
          <c:showVal val="0"/>
          <c:showCatName val="0"/>
          <c:showSerName val="0"/>
          <c:showPercent val="0"/>
          <c:showBubbleSize val="0"/>
        </c:dLbls>
        <c:gapWidth val="150"/>
        <c:axId val="22605184"/>
        <c:axId val="2260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2605184"/>
        <c:axId val="22607360"/>
      </c:lineChart>
      <c:dateAx>
        <c:axId val="22605184"/>
        <c:scaling>
          <c:orientation val="minMax"/>
        </c:scaling>
        <c:delete val="1"/>
        <c:axPos val="b"/>
        <c:numFmt formatCode="ge" sourceLinked="1"/>
        <c:majorTickMark val="none"/>
        <c:minorTickMark val="none"/>
        <c:tickLblPos val="none"/>
        <c:crossAx val="22607360"/>
        <c:crosses val="autoZero"/>
        <c:auto val="1"/>
        <c:lblOffset val="100"/>
        <c:baseTimeUnit val="years"/>
      </c:dateAx>
      <c:valAx>
        <c:axId val="226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159.47999999999999</c:v>
                </c:pt>
                <c:pt idx="1">
                  <c:v>149.78</c:v>
                </c:pt>
                <c:pt idx="2">
                  <c:v>177.56</c:v>
                </c:pt>
                <c:pt idx="3">
                  <c:v>161.02000000000001</c:v>
                </c:pt>
                <c:pt idx="4">
                  <c:v>185.73</c:v>
                </c:pt>
              </c:numCache>
            </c:numRef>
          </c:val>
        </c:ser>
        <c:dLbls>
          <c:showLegendKey val="0"/>
          <c:showVal val="0"/>
          <c:showCatName val="0"/>
          <c:showSerName val="0"/>
          <c:showPercent val="0"/>
          <c:showBubbleSize val="0"/>
        </c:dLbls>
        <c:gapWidth val="150"/>
        <c:axId val="22621184"/>
        <c:axId val="226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2621184"/>
        <c:axId val="22623360"/>
      </c:lineChart>
      <c:dateAx>
        <c:axId val="22621184"/>
        <c:scaling>
          <c:orientation val="minMax"/>
        </c:scaling>
        <c:delete val="1"/>
        <c:axPos val="b"/>
        <c:numFmt formatCode="ge" sourceLinked="1"/>
        <c:majorTickMark val="none"/>
        <c:minorTickMark val="none"/>
        <c:tickLblPos val="none"/>
        <c:crossAx val="22623360"/>
        <c:crosses val="autoZero"/>
        <c:auto val="1"/>
        <c:lblOffset val="100"/>
        <c:baseTimeUnit val="years"/>
      </c:dateAx>
      <c:valAx>
        <c:axId val="226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中之条町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17412</v>
      </c>
      <c r="AM8" s="64"/>
      <c r="AN8" s="64"/>
      <c r="AO8" s="64"/>
      <c r="AP8" s="64"/>
      <c r="AQ8" s="64"/>
      <c r="AR8" s="64"/>
      <c r="AS8" s="64"/>
      <c r="AT8" s="63">
        <f>データ!S6</f>
        <v>439.28</v>
      </c>
      <c r="AU8" s="63"/>
      <c r="AV8" s="63"/>
      <c r="AW8" s="63"/>
      <c r="AX8" s="63"/>
      <c r="AY8" s="63"/>
      <c r="AZ8" s="63"/>
      <c r="BA8" s="63"/>
      <c r="BB8" s="63">
        <f>データ!T6</f>
        <v>39.64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20.74</v>
      </c>
      <c r="Q10" s="63"/>
      <c r="R10" s="63"/>
      <c r="S10" s="63"/>
      <c r="T10" s="63"/>
      <c r="U10" s="63"/>
      <c r="V10" s="63"/>
      <c r="W10" s="63">
        <f>データ!P6</f>
        <v>91.87</v>
      </c>
      <c r="X10" s="63"/>
      <c r="Y10" s="63"/>
      <c r="Z10" s="63"/>
      <c r="AA10" s="63"/>
      <c r="AB10" s="63"/>
      <c r="AC10" s="63"/>
      <c r="AD10" s="64">
        <f>データ!Q6</f>
        <v>2160</v>
      </c>
      <c r="AE10" s="64"/>
      <c r="AF10" s="64"/>
      <c r="AG10" s="64"/>
      <c r="AH10" s="64"/>
      <c r="AI10" s="64"/>
      <c r="AJ10" s="64"/>
      <c r="AK10" s="2"/>
      <c r="AL10" s="64">
        <f>データ!U6</f>
        <v>3589</v>
      </c>
      <c r="AM10" s="64"/>
      <c r="AN10" s="64"/>
      <c r="AO10" s="64"/>
      <c r="AP10" s="64"/>
      <c r="AQ10" s="64"/>
      <c r="AR10" s="64"/>
      <c r="AS10" s="64"/>
      <c r="AT10" s="63">
        <f>データ!V6</f>
        <v>2.8</v>
      </c>
      <c r="AU10" s="63"/>
      <c r="AV10" s="63"/>
      <c r="AW10" s="63"/>
      <c r="AX10" s="63"/>
      <c r="AY10" s="63"/>
      <c r="AZ10" s="63"/>
      <c r="BA10" s="63"/>
      <c r="BB10" s="63">
        <f>データ!W6</f>
        <v>1281.79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104213</v>
      </c>
      <c r="D6" s="31">
        <f t="shared" si="3"/>
        <v>47</v>
      </c>
      <c r="E6" s="31">
        <f t="shared" si="3"/>
        <v>17</v>
      </c>
      <c r="F6" s="31">
        <f t="shared" si="3"/>
        <v>5</v>
      </c>
      <c r="G6" s="31">
        <f t="shared" si="3"/>
        <v>0</v>
      </c>
      <c r="H6" s="31" t="str">
        <f t="shared" si="3"/>
        <v>群馬県　中之条町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20.74</v>
      </c>
      <c r="P6" s="32">
        <f t="shared" si="3"/>
        <v>91.87</v>
      </c>
      <c r="Q6" s="32">
        <f t="shared" si="3"/>
        <v>2160</v>
      </c>
      <c r="R6" s="32">
        <f t="shared" si="3"/>
        <v>17412</v>
      </c>
      <c r="S6" s="32">
        <f t="shared" si="3"/>
        <v>439.28</v>
      </c>
      <c r="T6" s="32">
        <f t="shared" si="3"/>
        <v>39.64</v>
      </c>
      <c r="U6" s="32">
        <f t="shared" si="3"/>
        <v>3589</v>
      </c>
      <c r="V6" s="32">
        <f t="shared" si="3"/>
        <v>2.8</v>
      </c>
      <c r="W6" s="32">
        <f t="shared" si="3"/>
        <v>1281.79</v>
      </c>
      <c r="X6" s="33">
        <f>IF(X7="",NA(),X7)</f>
        <v>56.12</v>
      </c>
      <c r="Y6" s="33">
        <f t="shared" ref="Y6:AG6" si="4">IF(Y7="",NA(),Y7)</f>
        <v>58.28</v>
      </c>
      <c r="Z6" s="33">
        <f t="shared" si="4"/>
        <v>60.14</v>
      </c>
      <c r="AA6" s="33">
        <f t="shared" si="4"/>
        <v>57.53</v>
      </c>
      <c r="AB6" s="33">
        <f t="shared" si="4"/>
        <v>68.11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1239.2</v>
      </c>
      <c r="BL6" s="33">
        <f t="shared" si="7"/>
        <v>1197.82</v>
      </c>
      <c r="BM6" s="33">
        <f t="shared" si="7"/>
        <v>1126.77</v>
      </c>
      <c r="BN6" s="33">
        <f t="shared" si="7"/>
        <v>1044.8</v>
      </c>
      <c r="BO6" s="32" t="str">
        <f>IF(BO7="","",IF(BO7="-","【-】","【"&amp;SUBSTITUTE(TEXT(BO7,"#,##0.00"),"-","△")&amp;"】"))</f>
        <v>【992.47】</v>
      </c>
      <c r="BP6" s="33">
        <f>IF(BP7="",NA(),BP7)</f>
        <v>73.48</v>
      </c>
      <c r="BQ6" s="33">
        <f t="shared" ref="BQ6:BY6" si="8">IF(BQ7="",NA(),BQ7)</f>
        <v>78.569999999999993</v>
      </c>
      <c r="BR6" s="33">
        <f t="shared" si="8"/>
        <v>66.55</v>
      </c>
      <c r="BS6" s="33">
        <f t="shared" si="8"/>
        <v>73.02</v>
      </c>
      <c r="BT6" s="33">
        <f t="shared" si="8"/>
        <v>64.52</v>
      </c>
      <c r="BU6" s="33">
        <f t="shared" si="8"/>
        <v>43.24</v>
      </c>
      <c r="BV6" s="33">
        <f t="shared" si="8"/>
        <v>51.56</v>
      </c>
      <c r="BW6" s="33">
        <f t="shared" si="8"/>
        <v>51.03</v>
      </c>
      <c r="BX6" s="33">
        <f t="shared" si="8"/>
        <v>50.9</v>
      </c>
      <c r="BY6" s="33">
        <f t="shared" si="8"/>
        <v>50.82</v>
      </c>
      <c r="BZ6" s="32" t="str">
        <f>IF(BZ7="","",IF(BZ7="-","【-】","【"&amp;SUBSTITUTE(TEXT(BZ7,"#,##0.00"),"-","△")&amp;"】"))</f>
        <v>【51.49】</v>
      </c>
      <c r="CA6" s="33">
        <f>IF(CA7="",NA(),CA7)</f>
        <v>159.47999999999999</v>
      </c>
      <c r="CB6" s="33">
        <f t="shared" ref="CB6:CJ6" si="9">IF(CB7="",NA(),CB7)</f>
        <v>149.78</v>
      </c>
      <c r="CC6" s="33">
        <f t="shared" si="9"/>
        <v>177.56</v>
      </c>
      <c r="CD6" s="33">
        <f t="shared" si="9"/>
        <v>161.02000000000001</v>
      </c>
      <c r="CE6" s="33">
        <f t="shared" si="9"/>
        <v>185.73</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44.61</v>
      </c>
      <c r="CM6" s="33">
        <f t="shared" ref="CM6:CU6" si="10">IF(CM7="",NA(),CM7)</f>
        <v>44.61</v>
      </c>
      <c r="CN6" s="33">
        <f t="shared" si="10"/>
        <v>10.4</v>
      </c>
      <c r="CO6" s="33">
        <f t="shared" si="10"/>
        <v>10.4</v>
      </c>
      <c r="CP6" s="33">
        <f t="shared" si="10"/>
        <v>42.19</v>
      </c>
      <c r="CQ6" s="33">
        <f t="shared" si="10"/>
        <v>44.65</v>
      </c>
      <c r="CR6" s="33">
        <f t="shared" si="10"/>
        <v>55.2</v>
      </c>
      <c r="CS6" s="33">
        <f t="shared" si="10"/>
        <v>54.74</v>
      </c>
      <c r="CT6" s="33">
        <f t="shared" si="10"/>
        <v>53.78</v>
      </c>
      <c r="CU6" s="33">
        <f t="shared" si="10"/>
        <v>53.24</v>
      </c>
      <c r="CV6" s="32" t="str">
        <f>IF(CV7="","",IF(CV7="-","【-】","【"&amp;SUBSTITUTE(TEXT(CV7,"#,##0.00"),"-","△")&amp;"】"))</f>
        <v>【53.32】</v>
      </c>
      <c r="CW6" s="33">
        <f>IF(CW7="",NA(),CW7)</f>
        <v>88.79</v>
      </c>
      <c r="CX6" s="33">
        <f t="shared" ref="CX6:DF6" si="11">IF(CX7="",NA(),CX7)</f>
        <v>89.91</v>
      </c>
      <c r="CY6" s="33">
        <f t="shared" si="11"/>
        <v>89.54</v>
      </c>
      <c r="CZ6" s="33">
        <f t="shared" si="11"/>
        <v>90.16</v>
      </c>
      <c r="DA6" s="33">
        <f t="shared" si="11"/>
        <v>91.28</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104213</v>
      </c>
      <c r="D7" s="35">
        <v>47</v>
      </c>
      <c r="E7" s="35">
        <v>17</v>
      </c>
      <c r="F7" s="35">
        <v>5</v>
      </c>
      <c r="G7" s="35">
        <v>0</v>
      </c>
      <c r="H7" s="35" t="s">
        <v>96</v>
      </c>
      <c r="I7" s="35" t="s">
        <v>97</v>
      </c>
      <c r="J7" s="35" t="s">
        <v>98</v>
      </c>
      <c r="K7" s="35" t="s">
        <v>99</v>
      </c>
      <c r="L7" s="35" t="s">
        <v>100</v>
      </c>
      <c r="M7" s="36" t="s">
        <v>101</v>
      </c>
      <c r="N7" s="36" t="s">
        <v>102</v>
      </c>
      <c r="O7" s="36">
        <v>20.74</v>
      </c>
      <c r="P7" s="36">
        <v>91.87</v>
      </c>
      <c r="Q7" s="36">
        <v>2160</v>
      </c>
      <c r="R7" s="36">
        <v>17412</v>
      </c>
      <c r="S7" s="36">
        <v>439.28</v>
      </c>
      <c r="T7" s="36">
        <v>39.64</v>
      </c>
      <c r="U7" s="36">
        <v>3589</v>
      </c>
      <c r="V7" s="36">
        <v>2.8</v>
      </c>
      <c r="W7" s="36">
        <v>1281.79</v>
      </c>
      <c r="X7" s="36">
        <v>56.12</v>
      </c>
      <c r="Y7" s="36">
        <v>58.28</v>
      </c>
      <c r="Z7" s="36">
        <v>60.14</v>
      </c>
      <c r="AA7" s="36">
        <v>57.53</v>
      </c>
      <c r="AB7" s="36">
        <v>68.11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1239.2</v>
      </c>
      <c r="BL7" s="36">
        <v>1197.82</v>
      </c>
      <c r="BM7" s="36">
        <v>1126.77</v>
      </c>
      <c r="BN7" s="36">
        <v>1044.8</v>
      </c>
      <c r="BO7" s="36">
        <v>992.47</v>
      </c>
      <c r="BP7" s="36">
        <v>73.48</v>
      </c>
      <c r="BQ7" s="36">
        <v>78.569999999999993</v>
      </c>
      <c r="BR7" s="36">
        <v>66.55</v>
      </c>
      <c r="BS7" s="36">
        <v>73.02</v>
      </c>
      <c r="BT7" s="36">
        <v>64.52</v>
      </c>
      <c r="BU7" s="36">
        <v>43.24</v>
      </c>
      <c r="BV7" s="36">
        <v>51.56</v>
      </c>
      <c r="BW7" s="36">
        <v>51.03</v>
      </c>
      <c r="BX7" s="36">
        <v>50.9</v>
      </c>
      <c r="BY7" s="36">
        <v>50.82</v>
      </c>
      <c r="BZ7" s="36">
        <v>51.49</v>
      </c>
      <c r="CA7" s="36">
        <v>159.47999999999999</v>
      </c>
      <c r="CB7" s="36">
        <v>149.78</v>
      </c>
      <c r="CC7" s="36">
        <v>177.56</v>
      </c>
      <c r="CD7" s="36">
        <v>161.02000000000001</v>
      </c>
      <c r="CE7" s="36">
        <v>185.73</v>
      </c>
      <c r="CF7" s="36">
        <v>338.76</v>
      </c>
      <c r="CG7" s="36">
        <v>283.26</v>
      </c>
      <c r="CH7" s="36">
        <v>289.60000000000002</v>
      </c>
      <c r="CI7" s="36">
        <v>293.27</v>
      </c>
      <c r="CJ7" s="36">
        <v>300.52</v>
      </c>
      <c r="CK7" s="36">
        <v>295.10000000000002</v>
      </c>
      <c r="CL7" s="36">
        <v>44.61</v>
      </c>
      <c r="CM7" s="36">
        <v>44.61</v>
      </c>
      <c r="CN7" s="36">
        <v>10.4</v>
      </c>
      <c r="CO7" s="36">
        <v>10.4</v>
      </c>
      <c r="CP7" s="36">
        <v>42.19</v>
      </c>
      <c r="CQ7" s="36">
        <v>44.65</v>
      </c>
      <c r="CR7" s="36">
        <v>55.2</v>
      </c>
      <c r="CS7" s="36">
        <v>54.74</v>
      </c>
      <c r="CT7" s="36">
        <v>53.78</v>
      </c>
      <c r="CU7" s="36">
        <v>53.24</v>
      </c>
      <c r="CV7" s="36">
        <v>53.32</v>
      </c>
      <c r="CW7" s="36">
        <v>88.79</v>
      </c>
      <c r="CX7" s="36">
        <v>89.91</v>
      </c>
      <c r="CY7" s="36">
        <v>89.54</v>
      </c>
      <c r="CZ7" s="36">
        <v>90.16</v>
      </c>
      <c r="DA7" s="36">
        <v>91.28</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2016-02-03T09:11:33Z</dcterms:created>
  <dcterms:modified xsi:type="dcterms:W3CDTF">2016-02-23T02:50:17Z</dcterms:modified>
  <cp:category/>
</cp:coreProperties>
</file>