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<sst xmlns="http://schemas.openxmlformats.org/spreadsheetml/2006/main" count="221" uniqueCount="111">
  <si>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</si>
  <si>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</si>
  <si>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</si>
  <si>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</si>
  <si>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</si>
  <si>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</si>
  <si>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</si>
  <si>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</si>
  <si>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</si>
  <si>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</si>
  <si>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</si>
  <si>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</si>
  <si>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</si>
  <si>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</si>
  <si>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</si>
  <si>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</si>
  <si>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</si>
  <si>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</si>
  <si>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</si>
  <si>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</si>
  <si>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</si>
  <si>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</si>
  <si>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</si>
  <si>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</si>
  <si>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</si>
  <si>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</si>
  <si>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</si>
  <si>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</si>
  <si>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</si>
  <si>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</si>
  <si>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</si>
  <si>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</si>
  <si>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</si>
  <si>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</si>
  <si>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</si>
  <si>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</si>
  <si>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</si>
  <si>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</si>
  <si>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</si>
  <si>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</si>
  <si>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</si>
  <si>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</si>
  <si>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</si>
  <si>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</si>
  <si>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</si>
  <si>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</si>
  <si>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</si>
  <si>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</si>
  <si>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</si>
  <si>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</si>
  <si>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</si>
  <si>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</si>
  <si>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</si>
  <si>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</si>
  <si>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</si>
  <si>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</si>
  <si>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</si>
  <si>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</si>
  <si>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</si>
  <si>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</si>
  <si>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</si>
  <si>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</si>
  <si>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</si>
  <si>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</si>
  <si>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</si>
  <si>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</si>
  <si>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</si>
  <si>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</si>
  <si>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</si>
  <si>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</si>
  <si>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</si>
  <si>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</si>
  <si>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</si>
  <si>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</si>
  <si>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</si>
  <si>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</si>
  <si>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</si>
  <si>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</si>
  <si>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</si>
  <si>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</si>
  <si>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</si>
  <si>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</si>
  <si>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</si>
  <si>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</si>
  <si>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</si>
  <si>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</si>
  <si>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</si>
  <si>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</si>
  <si>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</si>
  <si>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</si>
  <si>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</si>
  <si>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</si>
  <si>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</si>
  <si>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</si>
  <si>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</si>
  <si>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</si>
  <si>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みどり市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</si>
  <si>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</si>
  <si>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</si>
  <si>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</si>
  <si>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</si>
  <si>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</si>
  <si>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</si>
  <si>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</si>
  <si>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</si>
  <si>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</si>
  <si>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</si>
  <si>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</si>
  <si>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については、過疎化が進んできている地区であり、経営改善の観点から人件費の削減や経営努力をし成果が出てきているところであるが、まだまだ一般会計繰入金に頼らざるを得ない状況である。
④企業債残高対事業規模比率については、供用開始後17年が経過し、機械器具類の耐用年数も過ぎ、更新の時期であるため今後機械更新のための起債の借り入れが必要なものと考えられる。
⑤経費回収率については、類以団体平均値に比べ回収率が低く、過疎化が進んできたことによる使用料の増額が見込めない状況であるが、更なる接続率の向上を進めるとともに、経営改善が必要なものと考えられる。
⑥汚水処理原価については、類以団体平均値に比べ高い数値を示しているが、やはり過疎化による有収水量の減により汚水処理原価が高くなってきているものと考えられる。さらに機械器具の耐用年数の経過という点においても、原価率が高くなる要因となることから、さらなる経営の効率化が必要と考えられる。また、一方では、一般会計の繰入金等に頼らざるを得ない状況とも考えられる。
⑦施設利用率については、類以団体平均値に近い数字を示しているが、今後については、適切な施設規模と更新を考える必要がある。
⑧水洗化率については、管渠整備は当地区では完了していることから、水洗化率が100%に近づけるよう推進していく。
</t>
    <rPh sb="1" eb="4">
      <t>シュウエキテキ</t>
    </rPh>
    <rPh sb="4" eb="6">
      <t>シュウシ</t>
    </rPh>
    <rPh sb="6" eb="8">
      <t>ヒリツ</t>
    </rPh>
    <rPh sb="14" eb="17">
      <t>カソカ</t>
    </rPh>
    <rPh sb="18" eb="19">
      <t>スス</t>
    </rPh>
    <rPh sb="25" eb="27">
      <t>チク</t>
    </rPh>
    <rPh sb="31" eb="33">
      <t>ケイエイ</t>
    </rPh>
    <rPh sb="33" eb="35">
      <t>カイゼン</t>
    </rPh>
    <rPh sb="36" eb="38">
      <t>カンテン</t>
    </rPh>
    <rPh sb="40" eb="43">
      <t>ジンケンヒ</t>
    </rPh>
    <rPh sb="44" eb="46">
      <t>サクゲン</t>
    </rPh>
    <rPh sb="47" eb="49">
      <t>ケイエイ</t>
    </rPh>
    <rPh sb="49" eb="51">
      <t>ドリョク</t>
    </rPh>
    <rPh sb="53" eb="55">
      <t>セイカ</t>
    </rPh>
    <rPh sb="56" eb="57">
      <t>デ</t>
    </rPh>
    <rPh sb="74" eb="76">
      <t>イッパン</t>
    </rPh>
    <rPh sb="76" eb="78">
      <t>カイケイ</t>
    </rPh>
    <rPh sb="78" eb="80">
      <t>クリイレ</t>
    </rPh>
    <rPh sb="80" eb="81">
      <t>キン</t>
    </rPh>
    <rPh sb="82" eb="83">
      <t>タヨ</t>
    </rPh>
    <rPh sb="87" eb="88">
      <t>エ</t>
    </rPh>
    <rPh sb="90" eb="92">
      <t>ジョウキョウ</t>
    </rPh>
    <rPh sb="98" eb="100">
      <t>キギョウ</t>
    </rPh>
    <rPh sb="100" eb="101">
      <t>サイ</t>
    </rPh>
    <rPh sb="101" eb="103">
      <t>ザンダカ</t>
    </rPh>
    <rPh sb="103" eb="104">
      <t>タイ</t>
    </rPh>
    <rPh sb="109" eb="110">
      <t>リツ</t>
    </rPh>
    <rPh sb="116" eb="118">
      <t>キョウヨウ</t>
    </rPh>
    <rPh sb="118" eb="120">
      <t>カイシ</t>
    </rPh>
    <rPh sb="120" eb="121">
      <t>ゴ</t>
    </rPh>
    <rPh sb="123" eb="124">
      <t>ネン</t>
    </rPh>
    <rPh sb="125" eb="127">
      <t>ケイカ</t>
    </rPh>
    <rPh sb="129" eb="131">
      <t>キカイ</t>
    </rPh>
    <rPh sb="131" eb="133">
      <t>キグ</t>
    </rPh>
    <rPh sb="133" eb="134">
      <t>ルイ</t>
    </rPh>
    <rPh sb="135" eb="137">
      <t>タイヨウ</t>
    </rPh>
    <rPh sb="137" eb="139">
      <t>ネンスウ</t>
    </rPh>
    <rPh sb="140" eb="141">
      <t>ス</t>
    </rPh>
    <rPh sb="143" eb="145">
      <t>コウシン</t>
    </rPh>
    <rPh sb="146" eb="148">
      <t>ジキ</t>
    </rPh>
    <rPh sb="153" eb="155">
      <t>コンゴ</t>
    </rPh>
    <rPh sb="155" eb="157">
      <t>キカイ</t>
    </rPh>
    <rPh sb="157" eb="159">
      <t>コウシン</t>
    </rPh>
    <rPh sb="163" eb="165">
      <t>キサイ</t>
    </rPh>
    <rPh sb="166" eb="167">
      <t>カ</t>
    </rPh>
    <rPh sb="168" eb="169">
      <t>イ</t>
    </rPh>
    <rPh sb="171" eb="173">
      <t>ヒツヨウ</t>
    </rPh>
    <rPh sb="177" eb="178">
      <t>カンガ</t>
    </rPh>
    <rPh sb="185" eb="187">
      <t>ケイヒ</t>
    </rPh>
    <rPh sb="187" eb="189">
      <t>カイシュウ</t>
    </rPh>
    <rPh sb="189" eb="190">
      <t>リツ</t>
    </rPh>
    <rPh sb="196" eb="197">
      <t>ルイ</t>
    </rPh>
    <rPh sb="197" eb="198">
      <t>イ</t>
    </rPh>
    <rPh sb="198" eb="200">
      <t>ダンタイ</t>
    </rPh>
    <rPh sb="200" eb="202">
      <t>ヘイキン</t>
    </rPh>
    <rPh sb="202" eb="203">
      <t>チ</t>
    </rPh>
    <rPh sb="204" eb="205">
      <t>クラ</t>
    </rPh>
    <rPh sb="206" eb="208">
      <t>カイシュウ</t>
    </rPh>
    <rPh sb="208" eb="209">
      <t>リツ</t>
    </rPh>
    <rPh sb="210" eb="211">
      <t>ヒク</t>
    </rPh>
    <rPh sb="213" eb="216">
      <t>カソカ</t>
    </rPh>
    <rPh sb="217" eb="218">
      <t>スス</t>
    </rPh>
    <rPh sb="227" eb="230">
      <t>シヨウリョウ</t>
    </rPh>
    <rPh sb="231" eb="233">
      <t>ゾウガク</t>
    </rPh>
    <rPh sb="234" eb="236">
      <t>ミコ</t>
    </rPh>
    <rPh sb="239" eb="241">
      <t>ジョウキョウ</t>
    </rPh>
    <rPh sb="246" eb="247">
      <t>サラ</t>
    </rPh>
    <rPh sb="249" eb="251">
      <t>セツゾク</t>
    </rPh>
    <rPh sb="251" eb="252">
      <t>リツ</t>
    </rPh>
    <rPh sb="253" eb="255">
      <t>コウジョウ</t>
    </rPh>
    <rPh sb="256" eb="257">
      <t>スス</t>
    </rPh>
    <rPh sb="264" eb="266">
      <t>ケイエイ</t>
    </rPh>
    <rPh sb="266" eb="268">
      <t>カイゼン</t>
    </rPh>
    <rPh sb="269" eb="271">
      <t>ヒツヨウ</t>
    </rPh>
    <rPh sb="275" eb="276">
      <t>カンガ</t>
    </rPh>
    <rPh sb="283" eb="285">
      <t>オスイ</t>
    </rPh>
    <rPh sb="285" eb="287">
      <t>ショリ</t>
    </rPh>
    <rPh sb="287" eb="289">
      <t>ゲンカ</t>
    </rPh>
    <rPh sb="305" eb="306">
      <t>タカ</t>
    </rPh>
    <rPh sb="307" eb="309">
      <t>スウチ</t>
    </rPh>
    <rPh sb="310" eb="311">
      <t>シメ</t>
    </rPh>
    <rPh sb="320" eb="323">
      <t>カソカ</t>
    </rPh>
    <rPh sb="326" eb="328">
      <t>ユウシュウ</t>
    </rPh>
    <rPh sb="328" eb="330">
      <t>スイリョウ</t>
    </rPh>
    <rPh sb="331" eb="332">
      <t>ゲン</t>
    </rPh>
    <rPh sb="335" eb="337">
      <t>オスイ</t>
    </rPh>
    <rPh sb="337" eb="339">
      <t>ショリ</t>
    </rPh>
    <rPh sb="339" eb="341">
      <t>ゲンカ</t>
    </rPh>
    <rPh sb="342" eb="343">
      <t>タカ</t>
    </rPh>
    <rPh sb="354" eb="355">
      <t>カンガ</t>
    </rPh>
    <rPh sb="363" eb="365">
      <t>キカイ</t>
    </rPh>
    <rPh sb="365" eb="367">
      <t>キグ</t>
    </rPh>
    <rPh sb="368" eb="370">
      <t>タイヨウ</t>
    </rPh>
    <rPh sb="370" eb="372">
      <t>ネンスウ</t>
    </rPh>
    <rPh sb="373" eb="375">
      <t>ケイカ</t>
    </rPh>
    <rPh sb="378" eb="379">
      <t>テン</t>
    </rPh>
    <rPh sb="385" eb="387">
      <t>ゲンカ</t>
    </rPh>
    <rPh sb="387" eb="388">
      <t>リツ</t>
    </rPh>
    <rPh sb="389" eb="390">
      <t>タカ</t>
    </rPh>
    <rPh sb="393" eb="395">
      <t>ヨウイン</t>
    </rPh>
    <rPh sb="407" eb="409">
      <t>ケイエイ</t>
    </rPh>
    <rPh sb="410" eb="413">
      <t>コウリツカ</t>
    </rPh>
    <rPh sb="414" eb="416">
      <t>ヒツヨウ</t>
    </rPh>
    <rPh sb="417" eb="418">
      <t>カンガ</t>
    </rPh>
    <rPh sb="426" eb="428">
      <t>イッポウ</t>
    </rPh>
    <rPh sb="431" eb="433">
      <t>イッパン</t>
    </rPh>
    <rPh sb="433" eb="435">
      <t>カイケイ</t>
    </rPh>
    <rPh sb="436" eb="438">
      <t>クリイレ</t>
    </rPh>
    <rPh sb="438" eb="439">
      <t>キン</t>
    </rPh>
    <rPh sb="439" eb="440">
      <t>トウ</t>
    </rPh>
    <rPh sb="441" eb="442">
      <t>タヨ</t>
    </rPh>
    <rPh sb="446" eb="447">
      <t>エ</t>
    </rPh>
    <rPh sb="449" eb="451">
      <t>ジョウキョウ</t>
    </rPh>
    <rPh sb="453" eb="454">
      <t>カンガ</t>
    </rPh>
    <rPh sb="461" eb="463">
      <t>シセツ</t>
    </rPh>
    <rPh sb="463" eb="466">
      <t>リヨウリツ</t>
    </rPh>
    <rPh sb="480" eb="481">
      <t>チカ</t>
    </rPh>
    <rPh sb="482" eb="484">
      <t>スウジ</t>
    </rPh>
    <rPh sb="485" eb="486">
      <t>シメ</t>
    </rPh>
    <rPh sb="492" eb="494">
      <t>コンゴ</t>
    </rPh>
    <rPh sb="500" eb="502">
      <t>テキセツ</t>
    </rPh>
    <rPh sb="503" eb="505">
      <t>シセツ</t>
    </rPh>
    <rPh sb="505" eb="507">
      <t>キボ</t>
    </rPh>
    <rPh sb="508" eb="510">
      <t>コウシン</t>
    </rPh>
    <rPh sb="511" eb="512">
      <t>カンガ</t>
    </rPh>
    <rPh sb="514" eb="516">
      <t>ヒツヨウ</t>
    </rPh>
    <rPh sb="522" eb="525">
      <t>スイセンカ</t>
    </rPh>
    <rPh sb="525" eb="526">
      <t>リツ</t>
    </rPh>
    <rPh sb="532" eb="534">
      <t>カンキョ</t>
    </rPh>
    <rPh sb="534" eb="536">
      <t>セイビ</t>
    </rPh>
    <rPh sb="537" eb="538">
      <t>トウ</t>
    </rPh>
    <rPh sb="538" eb="540">
      <t>チク</t>
    </rPh>
    <rPh sb="542" eb="544">
      <t>カンリョウ</t>
    </rPh>
    <rPh sb="553" eb="556">
      <t>スイセンカ</t>
    </rPh>
    <rPh sb="556" eb="557">
      <t>リツ</t>
    </rPh>
    <rPh sb="563" eb="564">
      <t>チカ</t>
    </rPh>
    <rPh sb="569" eb="571">
      <t>スイシン</t>
    </rPh>
    <phoneticPr fontId="4"/>
  </si>
  <si>
    <t>供用開始後17年が経過しているところであり、機械器具類の耐用年数が来ている状況であるため、計画的な改修をする必要があると考える。</t>
    <rPh sb="0" eb="2">
      <t>キョウヨウ</t>
    </rPh>
    <rPh sb="2" eb="5">
      <t>カイシゴ</t>
    </rPh>
    <rPh sb="7" eb="8">
      <t>ネン</t>
    </rPh>
    <rPh sb="9" eb="11">
      <t>ケイカ</t>
    </rPh>
    <rPh sb="22" eb="24">
      <t>キカイ</t>
    </rPh>
    <rPh sb="24" eb="26">
      <t>キグ</t>
    </rPh>
    <rPh sb="26" eb="27">
      <t>ルイ</t>
    </rPh>
    <rPh sb="28" eb="30">
      <t>タイヨウ</t>
    </rPh>
    <rPh sb="30" eb="32">
      <t>ネンスウ</t>
    </rPh>
    <rPh sb="33" eb="34">
      <t>キ</t>
    </rPh>
    <rPh sb="37" eb="39">
      <t>ジョウキョウ</t>
    </rPh>
    <rPh sb="45" eb="48">
      <t>ケイカクテキ</t>
    </rPh>
    <rPh sb="49" eb="51">
      <t>カイシュウ</t>
    </rPh>
    <rPh sb="54" eb="56">
      <t>ヒツヨウ</t>
    </rPh>
    <rPh sb="60" eb="61">
      <t>カンガ</t>
    </rPh>
    <phoneticPr fontId="4"/>
  </si>
  <si>
    <t>農業集落排水対象地区は、人口減少による有収水量が見込めないことから、施設維持には、一般会計の繰入金に頼らざるを得ない状況であるが、汚水処理・維持管理の効率化により、更なる経営改善と水洗化率の向上に努め、経営健全化を目指す。</t>
    <rPh sb="0" eb="2">
      <t>ノウギョウ</t>
    </rPh>
    <rPh sb="2" eb="4">
      <t>シュウラク</t>
    </rPh>
    <rPh sb="4" eb="6">
      <t>ハイスイ</t>
    </rPh>
    <rPh sb="6" eb="8">
      <t>タイショウ</t>
    </rPh>
    <rPh sb="8" eb="10">
      <t>チク</t>
    </rPh>
    <rPh sb="12" eb="14">
      <t>ジンコウ</t>
    </rPh>
    <rPh sb="14" eb="16">
      <t>ゲンショウ</t>
    </rPh>
    <rPh sb="19" eb="21">
      <t>ユウシュウ</t>
    </rPh>
    <rPh sb="21" eb="23">
      <t>スイリョウ</t>
    </rPh>
    <rPh sb="24" eb="26">
      <t>ミコ</t>
    </rPh>
    <rPh sb="34" eb="36">
      <t>シセツ</t>
    </rPh>
    <rPh sb="36" eb="38">
      <t>イジ</t>
    </rPh>
    <rPh sb="41" eb="43">
      <t>イッパン</t>
    </rPh>
    <rPh sb="43" eb="45">
      <t>カイケイ</t>
    </rPh>
    <rPh sb="46" eb="48">
      <t>クリイレ</t>
    </rPh>
    <rPh sb="48" eb="49">
      <t>キン</t>
    </rPh>
    <rPh sb="50" eb="51">
      <t>タヨ</t>
    </rPh>
    <rPh sb="55" eb="56">
      <t>エ</t>
    </rPh>
    <rPh sb="58" eb="60">
      <t>ジョウキョウ</t>
    </rPh>
    <rPh sb="65" eb="67">
      <t>オスイ</t>
    </rPh>
    <rPh sb="67" eb="69">
      <t>ショリ</t>
    </rPh>
    <rPh sb="70" eb="72">
      <t>イジ</t>
    </rPh>
    <rPh sb="72" eb="74">
      <t>カンリ</t>
    </rPh>
    <rPh sb="75" eb="78">
      <t>コウリツカ</t>
    </rPh>
    <rPh sb="82" eb="83">
      <t>サラ</t>
    </rPh>
    <rPh sb="85" eb="87">
      <t>ケイエイ</t>
    </rPh>
    <rPh sb="87" eb="89">
      <t>カイゼン</t>
    </rPh>
    <rPh sb="90" eb="93">
      <t>スイセンカ</t>
    </rPh>
    <rPh sb="93" eb="94">
      <t>リツ</t>
    </rPh>
    <rPh sb="95" eb="97">
      <t>コウジョウ</t>
    </rPh>
    <rPh sb="98" eb="99">
      <t>ツト</t>
    </rPh>
    <rPh sb="101" eb="103">
      <t>ケイエイ</t>
    </rPh>
    <rPh sb="103" eb="106">
      <t>ケンゼンカ</t>
    </rPh>
    <rPh sb="107" eb="109">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</si>
</sst>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256896"/>
        <c:axId val="2629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0.02</c:v>
                </c:pt>
              </c:numCache>
            </c:numRef>
          </c:val>
          <c:smooth val="0"/>
        </c:ser>
        <c:dLbls>
          <c:showLegendKey val="0"/>
          <c:showVal val="0"/>
          <c:showCatName val="0"/>
          <c:showSerName val="0"/>
          <c:showPercent val="0"/>
          <c:showBubbleSize val="0"/>
        </c:dLbls>
        <c:marker val="1"/>
        <c:smooth val="0"/>
        <c:axId val="26256896"/>
        <c:axId val="26296320"/>
      </c:lineChart>
      <c:dateAx>
        <c:axId val="26256896"/>
        <c:scaling>
          <c:orientation val="minMax"/>
        </c:scaling>
        <c:delete val="1"/>
        <c:axPos val="b"/>
        <c:numFmt formatCode="ge" sourceLinked="1"/>
        <c:majorTickMark val="none"/>
        <c:minorTickMark val="none"/>
        <c:tickLblPos val="none"/>
        <c:crossAx val="26296320"/>
        <c:crosses val="autoZero"/>
        <c:auto val="1"/>
        <c:lblOffset val="100"/>
        <c:baseTimeUnit val="years"/>
      </c:dateAx>
      <c:valAx>
        <c:axId val="2629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48.61</c:v>
                </c:pt>
                <c:pt idx="1">
                  <c:v>47.36</c:v>
                </c:pt>
                <c:pt idx="2">
                  <c:v>45.09</c:v>
                </c:pt>
                <c:pt idx="3">
                  <c:v>42.32</c:v>
                </c:pt>
                <c:pt idx="4">
                  <c:v>42.82</c:v>
                </c:pt>
              </c:numCache>
            </c:numRef>
          </c:val>
        </c:ser>
        <c:dLbls>
          <c:showLegendKey val="0"/>
          <c:showVal val="0"/>
          <c:showCatName val="0"/>
          <c:showSerName val="0"/>
          <c:showPercent val="0"/>
          <c:showBubbleSize val="0"/>
        </c:dLbls>
        <c:gapWidth val="150"/>
        <c:axId val="26032768"/>
        <c:axId val="2605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53.24</c:v>
                </c:pt>
              </c:numCache>
            </c:numRef>
          </c:val>
          <c:smooth val="0"/>
        </c:ser>
        <c:dLbls>
          <c:showLegendKey val="0"/>
          <c:showVal val="0"/>
          <c:showCatName val="0"/>
          <c:showSerName val="0"/>
          <c:showPercent val="0"/>
          <c:showBubbleSize val="0"/>
        </c:dLbls>
        <c:marker val="1"/>
        <c:smooth val="0"/>
        <c:axId val="26032768"/>
        <c:axId val="26055424"/>
      </c:lineChart>
      <c:dateAx>
        <c:axId val="26032768"/>
        <c:scaling>
          <c:orientation val="minMax"/>
        </c:scaling>
        <c:delete val="1"/>
        <c:axPos val="b"/>
        <c:numFmt formatCode="ge" sourceLinked="1"/>
        <c:majorTickMark val="none"/>
        <c:minorTickMark val="none"/>
        <c:tickLblPos val="none"/>
        <c:crossAx val="26055424"/>
        <c:crosses val="autoZero"/>
        <c:auto val="1"/>
        <c:lblOffset val="100"/>
        <c:baseTimeUnit val="years"/>
      </c:dateAx>
      <c:valAx>
        <c:axId val="2605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3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82.28</c:v>
                </c:pt>
                <c:pt idx="1">
                  <c:v>81.56</c:v>
                </c:pt>
                <c:pt idx="2">
                  <c:v>92.77</c:v>
                </c:pt>
                <c:pt idx="3">
                  <c:v>90.77</c:v>
                </c:pt>
                <c:pt idx="4">
                  <c:v>90.51</c:v>
                </c:pt>
              </c:numCache>
            </c:numRef>
          </c:val>
        </c:ser>
        <c:dLbls>
          <c:showLegendKey val="0"/>
          <c:showVal val="0"/>
          <c:showCatName val="0"/>
          <c:showSerName val="0"/>
          <c:showPercent val="0"/>
          <c:showBubbleSize val="0"/>
        </c:dLbls>
        <c:gapWidth val="150"/>
        <c:axId val="26081536"/>
        <c:axId val="2608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84.07</c:v>
                </c:pt>
              </c:numCache>
            </c:numRef>
          </c:val>
          <c:smooth val="0"/>
        </c:ser>
        <c:dLbls>
          <c:showLegendKey val="0"/>
          <c:showVal val="0"/>
          <c:showCatName val="0"/>
          <c:showSerName val="0"/>
          <c:showPercent val="0"/>
          <c:showBubbleSize val="0"/>
        </c:dLbls>
        <c:marker val="1"/>
        <c:smooth val="0"/>
        <c:axId val="26081536"/>
        <c:axId val="26083712"/>
      </c:lineChart>
      <c:dateAx>
        <c:axId val="26081536"/>
        <c:scaling>
          <c:orientation val="minMax"/>
        </c:scaling>
        <c:delete val="1"/>
        <c:axPos val="b"/>
        <c:numFmt formatCode="ge" sourceLinked="1"/>
        <c:majorTickMark val="none"/>
        <c:minorTickMark val="none"/>
        <c:tickLblPos val="none"/>
        <c:crossAx val="26083712"/>
        <c:crosses val="autoZero"/>
        <c:auto val="1"/>
        <c:lblOffset val="100"/>
        <c:baseTimeUnit val="years"/>
      </c:dateAx>
      <c:valAx>
        <c:axId val="2608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8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100.6</c:v>
                </c:pt>
                <c:pt idx="1">
                  <c:v>95.21</c:v>
                </c:pt>
                <c:pt idx="2">
                  <c:v>98.8</c:v>
                </c:pt>
                <c:pt idx="3">
                  <c:v>101.07</c:v>
                </c:pt>
                <c:pt idx="4">
                  <c:v>100.61</c:v>
                </c:pt>
              </c:numCache>
            </c:numRef>
          </c:val>
        </c:ser>
        <c:dLbls>
          <c:showLegendKey val="0"/>
          <c:showVal val="0"/>
          <c:showCatName val="0"/>
          <c:showSerName val="0"/>
          <c:showPercent val="0"/>
          <c:showBubbleSize val="0"/>
        </c:dLbls>
        <c:gapWidth val="150"/>
        <c:axId val="26425984"/>
        <c:axId val="2655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425984"/>
        <c:axId val="26555904"/>
      </c:lineChart>
      <c:dateAx>
        <c:axId val="26425984"/>
        <c:scaling>
          <c:orientation val="minMax"/>
        </c:scaling>
        <c:delete val="1"/>
        <c:axPos val="b"/>
        <c:numFmt formatCode="ge" sourceLinked="1"/>
        <c:majorTickMark val="none"/>
        <c:minorTickMark val="none"/>
        <c:tickLblPos val="none"/>
        <c:crossAx val="26555904"/>
        <c:crosses val="autoZero"/>
        <c:auto val="1"/>
        <c:lblOffset val="100"/>
        <c:baseTimeUnit val="years"/>
      </c:dateAx>
      <c:valAx>
        <c:axId val="2655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2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628608"/>
        <c:axId val="4263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628608"/>
        <c:axId val="42630528"/>
      </c:lineChart>
      <c:dateAx>
        <c:axId val="42628608"/>
        <c:scaling>
          <c:orientation val="minMax"/>
        </c:scaling>
        <c:delete val="1"/>
        <c:axPos val="b"/>
        <c:numFmt formatCode="ge" sourceLinked="1"/>
        <c:majorTickMark val="none"/>
        <c:minorTickMark val="none"/>
        <c:tickLblPos val="none"/>
        <c:crossAx val="42630528"/>
        <c:crosses val="autoZero"/>
        <c:auto val="1"/>
        <c:lblOffset val="100"/>
        <c:baseTimeUnit val="years"/>
      </c:dateAx>
      <c:valAx>
        <c:axId val="4263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2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707584"/>
        <c:axId val="4322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707584"/>
        <c:axId val="43225856"/>
      </c:lineChart>
      <c:dateAx>
        <c:axId val="42707584"/>
        <c:scaling>
          <c:orientation val="minMax"/>
        </c:scaling>
        <c:delete val="1"/>
        <c:axPos val="b"/>
        <c:numFmt formatCode="ge" sourceLinked="1"/>
        <c:majorTickMark val="none"/>
        <c:minorTickMark val="none"/>
        <c:tickLblPos val="none"/>
        <c:crossAx val="43225856"/>
        <c:crosses val="autoZero"/>
        <c:auto val="1"/>
        <c:lblOffset val="100"/>
        <c:baseTimeUnit val="years"/>
      </c:dateAx>
      <c:valAx>
        <c:axId val="4322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0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774912"/>
        <c:axId val="8677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774912"/>
        <c:axId val="86777216"/>
      </c:lineChart>
      <c:dateAx>
        <c:axId val="86774912"/>
        <c:scaling>
          <c:orientation val="minMax"/>
        </c:scaling>
        <c:delete val="1"/>
        <c:axPos val="b"/>
        <c:numFmt formatCode="ge" sourceLinked="1"/>
        <c:majorTickMark val="none"/>
        <c:minorTickMark val="none"/>
        <c:tickLblPos val="none"/>
        <c:crossAx val="86777216"/>
        <c:crosses val="autoZero"/>
        <c:auto val="1"/>
        <c:lblOffset val="100"/>
        <c:baseTimeUnit val="years"/>
      </c:dateAx>
      <c:valAx>
        <c:axId val="8677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7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162176"/>
        <c:axId val="11950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162176"/>
        <c:axId val="119509760"/>
      </c:lineChart>
      <c:dateAx>
        <c:axId val="100162176"/>
        <c:scaling>
          <c:orientation val="minMax"/>
        </c:scaling>
        <c:delete val="1"/>
        <c:axPos val="b"/>
        <c:numFmt formatCode="ge" sourceLinked="1"/>
        <c:majorTickMark val="none"/>
        <c:minorTickMark val="none"/>
        <c:tickLblPos val="none"/>
        <c:crossAx val="119509760"/>
        <c:crosses val="autoZero"/>
        <c:auto val="1"/>
        <c:lblOffset val="100"/>
        <c:baseTimeUnit val="years"/>
      </c:dateAx>
      <c:valAx>
        <c:axId val="11950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6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96.22</c:v>
                </c:pt>
                <c:pt idx="1">
                  <c:v>1687.4</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22602496"/>
        <c:axId val="2260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1044.8</c:v>
                </c:pt>
              </c:numCache>
            </c:numRef>
          </c:val>
          <c:smooth val="0"/>
        </c:ser>
        <c:dLbls>
          <c:showLegendKey val="0"/>
          <c:showVal val="0"/>
          <c:showCatName val="0"/>
          <c:showSerName val="0"/>
          <c:showPercent val="0"/>
          <c:showBubbleSize val="0"/>
        </c:dLbls>
        <c:marker val="1"/>
        <c:smooth val="0"/>
        <c:axId val="22602496"/>
        <c:axId val="22604416"/>
      </c:lineChart>
      <c:dateAx>
        <c:axId val="22602496"/>
        <c:scaling>
          <c:orientation val="minMax"/>
        </c:scaling>
        <c:delete val="1"/>
        <c:axPos val="b"/>
        <c:numFmt formatCode="ge" sourceLinked="1"/>
        <c:majorTickMark val="none"/>
        <c:minorTickMark val="none"/>
        <c:tickLblPos val="none"/>
        <c:crossAx val="22604416"/>
        <c:crosses val="autoZero"/>
        <c:auto val="1"/>
        <c:lblOffset val="100"/>
        <c:baseTimeUnit val="years"/>
      </c:dateAx>
      <c:valAx>
        <c:axId val="2260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0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25.57</c:v>
                </c:pt>
                <c:pt idx="1">
                  <c:v>26.8</c:v>
                </c:pt>
                <c:pt idx="2">
                  <c:v>28.77</c:v>
                </c:pt>
                <c:pt idx="3">
                  <c:v>35.590000000000003</c:v>
                </c:pt>
                <c:pt idx="4">
                  <c:v>34.43</c:v>
                </c:pt>
              </c:numCache>
            </c:numRef>
          </c:val>
        </c:ser>
        <c:dLbls>
          <c:showLegendKey val="0"/>
          <c:showVal val="0"/>
          <c:showCatName val="0"/>
          <c:showSerName val="0"/>
          <c:showPercent val="0"/>
          <c:showBubbleSize val="0"/>
        </c:dLbls>
        <c:gapWidth val="150"/>
        <c:axId val="22618112"/>
        <c:axId val="2262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50.82</c:v>
                </c:pt>
              </c:numCache>
            </c:numRef>
          </c:val>
          <c:smooth val="0"/>
        </c:ser>
        <c:dLbls>
          <c:showLegendKey val="0"/>
          <c:showVal val="0"/>
          <c:showCatName val="0"/>
          <c:showSerName val="0"/>
          <c:showPercent val="0"/>
          <c:showBubbleSize val="0"/>
        </c:dLbls>
        <c:marker val="1"/>
        <c:smooth val="0"/>
        <c:axId val="22618112"/>
        <c:axId val="22620032"/>
      </c:lineChart>
      <c:dateAx>
        <c:axId val="22618112"/>
        <c:scaling>
          <c:orientation val="minMax"/>
        </c:scaling>
        <c:delete val="1"/>
        <c:axPos val="b"/>
        <c:numFmt formatCode="ge" sourceLinked="1"/>
        <c:majorTickMark val="none"/>
        <c:minorTickMark val="none"/>
        <c:tickLblPos val="none"/>
        <c:crossAx val="22620032"/>
        <c:crosses val="autoZero"/>
        <c:auto val="1"/>
        <c:lblOffset val="100"/>
        <c:baseTimeUnit val="years"/>
      </c:dateAx>
      <c:valAx>
        <c:axId val="2262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1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467.12</c:v>
                </c:pt>
                <c:pt idx="1">
                  <c:v>449.06</c:v>
                </c:pt>
                <c:pt idx="2">
                  <c:v>414.6</c:v>
                </c:pt>
                <c:pt idx="3">
                  <c:v>338.5</c:v>
                </c:pt>
                <c:pt idx="4">
                  <c:v>358.99</c:v>
                </c:pt>
              </c:numCache>
            </c:numRef>
          </c:val>
        </c:ser>
        <c:dLbls>
          <c:showLegendKey val="0"/>
          <c:showVal val="0"/>
          <c:showCatName val="0"/>
          <c:showSerName val="0"/>
          <c:showPercent val="0"/>
          <c:showBubbleSize val="0"/>
        </c:dLbls>
        <c:gapWidth val="150"/>
        <c:axId val="22629760"/>
        <c:axId val="2265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300.52</c:v>
                </c:pt>
              </c:numCache>
            </c:numRef>
          </c:val>
          <c:smooth val="0"/>
        </c:ser>
        <c:dLbls>
          <c:showLegendKey val="0"/>
          <c:showVal val="0"/>
          <c:showCatName val="0"/>
          <c:showSerName val="0"/>
          <c:showPercent val="0"/>
          <c:showBubbleSize val="0"/>
        </c:dLbls>
        <c:marker val="1"/>
        <c:smooth val="0"/>
        <c:axId val="22629760"/>
        <c:axId val="22656512"/>
      </c:lineChart>
      <c:dateAx>
        <c:axId val="22629760"/>
        <c:scaling>
          <c:orientation val="minMax"/>
        </c:scaling>
        <c:delete val="1"/>
        <c:axPos val="b"/>
        <c:numFmt formatCode="ge" sourceLinked="1"/>
        <c:majorTickMark val="none"/>
        <c:minorTickMark val="none"/>
        <c:tickLblPos val="none"/>
        <c:crossAx val="22656512"/>
        <c:crosses val="autoZero"/>
        <c:auto val="1"/>
        <c:lblOffset val="100"/>
        <c:baseTimeUnit val="years"/>
      </c:dateAx>
      <c:valAx>
        <c:axId val="2265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みどり市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51887</v>
      </c>
      <c r="AM8" s="64"/>
      <c r="AN8" s="64"/>
      <c r="AO8" s="64"/>
      <c r="AP8" s="64"/>
      <c r="AQ8" s="64"/>
      <c r="AR8" s="64"/>
      <c r="AS8" s="64"/>
      <c r="AT8" s="63">
        <f>データ!S6</f>
        <v>208.42</v>
      </c>
      <c r="AU8" s="63"/>
      <c r="AV8" s="63"/>
      <c r="AW8" s="63"/>
      <c r="AX8" s="63"/>
      <c r="AY8" s="63"/>
      <c r="AZ8" s="63"/>
      <c r="BA8" s="63"/>
      <c r="BB8" s="63">
        <f>データ!T6</f>
        <v>248.95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1.93</v>
      </c>
      <c r="Q10" s="63"/>
      <c r="R10" s="63"/>
      <c r="S10" s="63"/>
      <c r="T10" s="63"/>
      <c r="U10" s="63"/>
      <c r="V10" s="63"/>
      <c r="W10" s="63">
        <f>データ!P6</f>
        <v>95.69</v>
      </c>
      <c r="X10" s="63"/>
      <c r="Y10" s="63"/>
      <c r="Z10" s="63"/>
      <c r="AA10" s="63"/>
      <c r="AB10" s="63"/>
      <c r="AC10" s="63"/>
      <c r="AD10" s="64">
        <f>データ!Q6</f>
        <v>2268</v>
      </c>
      <c r="AE10" s="64"/>
      <c r="AF10" s="64"/>
      <c r="AG10" s="64"/>
      <c r="AH10" s="64"/>
      <c r="AI10" s="64"/>
      <c r="AJ10" s="64"/>
      <c r="AK10" s="2"/>
      <c r="AL10" s="64">
        <f>データ!U6</f>
        <v>1001</v>
      </c>
      <c r="AM10" s="64"/>
      <c r="AN10" s="64"/>
      <c r="AO10" s="64"/>
      <c r="AP10" s="64"/>
      <c r="AQ10" s="64"/>
      <c r="AR10" s="64"/>
      <c r="AS10" s="64"/>
      <c r="AT10" s="63">
        <f>データ!V6</f>
        <v>0.42</v>
      </c>
      <c r="AU10" s="63"/>
      <c r="AV10" s="63"/>
      <c r="AW10" s="63"/>
      <c r="AX10" s="63"/>
      <c r="AY10" s="63"/>
      <c r="AZ10" s="63"/>
      <c r="BA10" s="63"/>
      <c r="BB10" s="63">
        <f>データ!W6</f>
        <v>2383.33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102121</v>
      </c>
      <c r="D6" s="31">
        <f t="shared" si="3"/>
        <v>47</v>
      </c>
      <c r="E6" s="31">
        <f t="shared" si="3"/>
        <v>17</v>
      </c>
      <c r="F6" s="31">
        <f t="shared" si="3"/>
        <v>5</v>
      </c>
      <c r="G6" s="31">
        <f t="shared" si="3"/>
        <v>0</v>
      </c>
      <c r="H6" s="31" t="str">
        <f t="shared" si="3"/>
        <v>群馬県　みどり市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1.93</v>
      </c>
      <c r="P6" s="32">
        <f t="shared" si="3"/>
        <v>95.69</v>
      </c>
      <c r="Q6" s="32">
        <f t="shared" si="3"/>
        <v>2268</v>
      </c>
      <c r="R6" s="32">
        <f t="shared" si="3"/>
        <v>51887</v>
      </c>
      <c r="S6" s="32">
        <f t="shared" si="3"/>
        <v>208.42</v>
      </c>
      <c r="T6" s="32">
        <f t="shared" si="3"/>
        <v>248.95</v>
      </c>
      <c r="U6" s="32">
        <f t="shared" si="3"/>
        <v>1001</v>
      </c>
      <c r="V6" s="32">
        <f t="shared" si="3"/>
        <v>0.42</v>
      </c>
      <c r="W6" s="32">
        <f t="shared" si="3"/>
        <v>2383.33</v>
      </c>
      <c r="X6" s="33">
        <f>IF(X7="",NA(),X7)</f>
        <v>100.6</v>
      </c>
      <c r="Y6" s="33">
        <f t="shared" ref="Y6:AG6" si="4">IF(Y7="",NA(),Y7)</f>
        <v>95.21</v>
      </c>
      <c r="Z6" s="33">
        <f t="shared" si="4"/>
        <v>98.8</v>
      </c>
      <c r="AA6" s="33">
        <f t="shared" si="4"/>
        <v>101.07</v>
      </c>
      <c r="AB6" s="33">
        <f t="shared" si="4"/>
        <v>100.61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96.22</v>
      </c>
      <c r="BF6" s="33">
        <f t="shared" ref="BF6:BN6" si="7">IF(BF7="",NA(),BF7)</f>
        <v>1687.4</v>
      </c>
      <c r="BG6" s="32">
        <f t="shared" si="7"/>
        <v>0</v>
      </c>
      <c r="BH6" s="32">
        <f t="shared" si="7"/>
        <v>0</v>
      </c>
      <c r="BI6" s="32">
        <f t="shared" si="7"/>
        <v>0</v>
      </c>
      <c r="BJ6" s="33">
        <f t="shared" si="7"/>
        <v>1316.7</v>
      </c>
      <c r="BK6" s="33">
        <f t="shared" si="7"/>
        <v>1224.75</v>
      </c>
      <c r="BL6" s="33">
        <f t="shared" si="7"/>
        <v>1144.05</v>
      </c>
      <c r="BM6" s="33">
        <f t="shared" si="7"/>
        <v>1117.1099999999999</v>
      </c>
      <c r="BN6" s="33">
        <f t="shared" si="7"/>
        <v>1044.8</v>
      </c>
      <c r="BO6" s="32" t="str">
        <f>IF(BO7="","",IF(BO7="-","【-】","【"&amp;SUBSTITUTE(TEXT(BO7,"#,##0.00"),"-","△")&amp;"】"))</f>
        <v>【992.47】</v>
      </c>
      <c r="BP6" s="33">
        <f>IF(BP7="",NA(),BP7)</f>
        <v>25.57</v>
      </c>
      <c r="BQ6" s="33">
        <f t="shared" ref="BQ6:BY6" si="8">IF(BQ7="",NA(),BQ7)</f>
        <v>26.8</v>
      </c>
      <c r="BR6" s="33">
        <f t="shared" si="8"/>
        <v>28.77</v>
      </c>
      <c r="BS6" s="33">
        <f t="shared" si="8"/>
        <v>35.590000000000003</v>
      </c>
      <c r="BT6" s="33">
        <f t="shared" si="8"/>
        <v>34.43</v>
      </c>
      <c r="BU6" s="33">
        <f t="shared" si="8"/>
        <v>43.24</v>
      </c>
      <c r="BV6" s="33">
        <f t="shared" si="8"/>
        <v>42.13</v>
      </c>
      <c r="BW6" s="33">
        <f t="shared" si="8"/>
        <v>42.48</v>
      </c>
      <c r="BX6" s="33">
        <f t="shared" si="8"/>
        <v>41.04</v>
      </c>
      <c r="BY6" s="33">
        <f t="shared" si="8"/>
        <v>50.82</v>
      </c>
      <c r="BZ6" s="32" t="str">
        <f>IF(BZ7="","",IF(BZ7="-","【-】","【"&amp;SUBSTITUTE(TEXT(BZ7,"#,##0.00"),"-","△")&amp;"】"))</f>
        <v>【51.49】</v>
      </c>
      <c r="CA6" s="33">
        <f>IF(CA7="",NA(),CA7)</f>
        <v>467.12</v>
      </c>
      <c r="CB6" s="33">
        <f t="shared" ref="CB6:CJ6" si="9">IF(CB7="",NA(),CB7)</f>
        <v>449.06</v>
      </c>
      <c r="CC6" s="33">
        <f t="shared" si="9"/>
        <v>414.6</v>
      </c>
      <c r="CD6" s="33">
        <f t="shared" si="9"/>
        <v>338.5</v>
      </c>
      <c r="CE6" s="33">
        <f t="shared" si="9"/>
        <v>358.99</v>
      </c>
      <c r="CF6" s="33">
        <f t="shared" si="9"/>
        <v>338.76</v>
      </c>
      <c r="CG6" s="33">
        <f t="shared" si="9"/>
        <v>348.41</v>
      </c>
      <c r="CH6" s="33">
        <f t="shared" si="9"/>
        <v>343.8</v>
      </c>
      <c r="CI6" s="33">
        <f t="shared" si="9"/>
        <v>357.08</v>
      </c>
      <c r="CJ6" s="33">
        <f t="shared" si="9"/>
        <v>300.52</v>
      </c>
      <c r="CK6" s="32" t="str">
        <f>IF(CK7="","",IF(CK7="-","【-】","【"&amp;SUBSTITUTE(TEXT(CK7,"#,##0.00"),"-","△")&amp;"】"))</f>
        <v>【295.10】</v>
      </c>
      <c r="CL6" s="33">
        <f>IF(CL7="",NA(),CL7)</f>
        <v>48.61</v>
      </c>
      <c r="CM6" s="33">
        <f t="shared" ref="CM6:CU6" si="10">IF(CM7="",NA(),CM7)</f>
        <v>47.36</v>
      </c>
      <c r="CN6" s="33">
        <f t="shared" si="10"/>
        <v>45.09</v>
      </c>
      <c r="CO6" s="33">
        <f t="shared" si="10"/>
        <v>42.32</v>
      </c>
      <c r="CP6" s="33">
        <f t="shared" si="10"/>
        <v>42.82</v>
      </c>
      <c r="CQ6" s="33">
        <f t="shared" si="10"/>
        <v>44.65</v>
      </c>
      <c r="CR6" s="33">
        <f t="shared" si="10"/>
        <v>46.85</v>
      </c>
      <c r="CS6" s="33">
        <f t="shared" si="10"/>
        <v>46.06</v>
      </c>
      <c r="CT6" s="33">
        <f t="shared" si="10"/>
        <v>45.95</v>
      </c>
      <c r="CU6" s="33">
        <f t="shared" si="10"/>
        <v>53.24</v>
      </c>
      <c r="CV6" s="32" t="str">
        <f>IF(CV7="","",IF(CV7="-","【-】","【"&amp;SUBSTITUTE(TEXT(CV7,"#,##0.00"),"-","△")&amp;"】"))</f>
        <v>【53.32】</v>
      </c>
      <c r="CW6" s="33">
        <f>IF(CW7="",NA(),CW7)</f>
        <v>82.28</v>
      </c>
      <c r="CX6" s="33">
        <f t="shared" ref="CX6:DF6" si="11">IF(CX7="",NA(),CX7)</f>
        <v>81.56</v>
      </c>
      <c r="CY6" s="33">
        <f t="shared" si="11"/>
        <v>92.77</v>
      </c>
      <c r="CZ6" s="33">
        <f t="shared" si="11"/>
        <v>90.77</v>
      </c>
      <c r="DA6" s="33">
        <f t="shared" si="11"/>
        <v>90.51</v>
      </c>
      <c r="DB6" s="33">
        <f t="shared" si="11"/>
        <v>73.599999999999994</v>
      </c>
      <c r="DC6" s="33">
        <f t="shared" si="11"/>
        <v>73.78</v>
      </c>
      <c r="DD6" s="33">
        <f t="shared" si="11"/>
        <v>72.989999999999995</v>
      </c>
      <c r="DE6" s="33">
        <f t="shared" si="11"/>
        <v>71.97</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0.02</v>
      </c>
      <c r="EN6" s="32" t="str">
        <f>IF(EN7="","",IF(EN7="-","【-】","【"&amp;SUBSTITUTE(TEXT(EN7,"#,##0.00"),"-","△")&amp;"】"))</f>
        <v>【0.03】</v>
      </c>
    </row>
    <row r="7" spans="1:144" s="34" customFormat="1">
      <c r="A7" s="26"/>
      <c r="B7" s="35">
        <v>2014</v>
      </c>
      <c r="C7" s="35">
        <v>102121</v>
      </c>
      <c r="D7" s="35">
        <v>47</v>
      </c>
      <c r="E7" s="35">
        <v>17</v>
      </c>
      <c r="F7" s="35">
        <v>5</v>
      </c>
      <c r="G7" s="35">
        <v>0</v>
      </c>
      <c r="H7" s="35" t="s">
        <v>96</v>
      </c>
      <c r="I7" s="35" t="s">
        <v>97</v>
      </c>
      <c r="J7" s="35" t="s">
        <v>98</v>
      </c>
      <c r="K7" s="35" t="s">
        <v>99</v>
      </c>
      <c r="L7" s="35" t="s">
        <v>100</v>
      </c>
      <c r="M7" s="36" t="s">
        <v>101</v>
      </c>
      <c r="N7" s="36" t="s">
        <v>102</v>
      </c>
      <c r="O7" s="36">
        <v>1.93</v>
      </c>
      <c r="P7" s="36">
        <v>95.69</v>
      </c>
      <c r="Q7" s="36">
        <v>2268</v>
      </c>
      <c r="R7" s="36">
        <v>51887</v>
      </c>
      <c r="S7" s="36">
        <v>208.42</v>
      </c>
      <c r="T7" s="36">
        <v>248.95</v>
      </c>
      <c r="U7" s="36">
        <v>1001</v>
      </c>
      <c r="V7" s="36">
        <v>0.42</v>
      </c>
      <c r="W7" s="36">
        <v>2383.33</v>
      </c>
      <c r="X7" s="36">
        <v>100.6</v>
      </c>
      <c r="Y7" s="36">
        <v>95.21</v>
      </c>
      <c r="Z7" s="36">
        <v>98.8</v>
      </c>
      <c r="AA7" s="36">
        <v>101.07</v>
      </c>
      <c r="AB7" s="36">
        <v>100.61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96.22</v>
      </c>
      <c r="BF7" s="36">
        <v>1687.4</v>
      </c>
      <c r="BG7" s="36">
        <v>0</v>
      </c>
      <c r="BH7" s="36">
        <v>0</v>
      </c>
      <c r="BI7" s="36">
        <v>0</v>
      </c>
      <c r="BJ7" s="36">
        <v>1316.7</v>
      </c>
      <c r="BK7" s="36">
        <v>1224.75</v>
      </c>
      <c r="BL7" s="36">
        <v>1144.05</v>
      </c>
      <c r="BM7" s="36">
        <v>1117.1099999999999</v>
      </c>
      <c r="BN7" s="36">
        <v>1044.8</v>
      </c>
      <c r="BO7" s="36">
        <v>992.47</v>
      </c>
      <c r="BP7" s="36">
        <v>25.57</v>
      </c>
      <c r="BQ7" s="36">
        <v>26.8</v>
      </c>
      <c r="BR7" s="36">
        <v>28.77</v>
      </c>
      <c r="BS7" s="36">
        <v>35.590000000000003</v>
      </c>
      <c r="BT7" s="36">
        <v>34.43</v>
      </c>
      <c r="BU7" s="36">
        <v>43.24</v>
      </c>
      <c r="BV7" s="36">
        <v>42.13</v>
      </c>
      <c r="BW7" s="36">
        <v>42.48</v>
      </c>
      <c r="BX7" s="36">
        <v>41.04</v>
      </c>
      <c r="BY7" s="36">
        <v>50.82</v>
      </c>
      <c r="BZ7" s="36">
        <v>51.49</v>
      </c>
      <c r="CA7" s="36">
        <v>467.12</v>
      </c>
      <c r="CB7" s="36">
        <v>449.06</v>
      </c>
      <c r="CC7" s="36">
        <v>414.6</v>
      </c>
      <c r="CD7" s="36">
        <v>338.5</v>
      </c>
      <c r="CE7" s="36">
        <v>358.99</v>
      </c>
      <c r="CF7" s="36">
        <v>338.76</v>
      </c>
      <c r="CG7" s="36">
        <v>348.41</v>
      </c>
      <c r="CH7" s="36">
        <v>343.8</v>
      </c>
      <c r="CI7" s="36">
        <v>357.08</v>
      </c>
      <c r="CJ7" s="36">
        <v>300.52</v>
      </c>
      <c r="CK7" s="36">
        <v>295.10000000000002</v>
      </c>
      <c r="CL7" s="36">
        <v>48.61</v>
      </c>
      <c r="CM7" s="36">
        <v>47.36</v>
      </c>
      <c r="CN7" s="36">
        <v>45.09</v>
      </c>
      <c r="CO7" s="36">
        <v>42.32</v>
      </c>
      <c r="CP7" s="36">
        <v>42.82</v>
      </c>
      <c r="CQ7" s="36">
        <v>44.65</v>
      </c>
      <c r="CR7" s="36">
        <v>46.85</v>
      </c>
      <c r="CS7" s="36">
        <v>46.06</v>
      </c>
      <c r="CT7" s="36">
        <v>45.95</v>
      </c>
      <c r="CU7" s="36">
        <v>53.24</v>
      </c>
      <c r="CV7" s="36">
        <v>53.32</v>
      </c>
      <c r="CW7" s="36">
        <v>82.28</v>
      </c>
      <c r="CX7" s="36">
        <v>81.56</v>
      </c>
      <c r="CY7" s="36">
        <v>92.77</v>
      </c>
      <c r="CZ7" s="36">
        <v>90.77</v>
      </c>
      <c r="DA7" s="36">
        <v>90.51</v>
      </c>
      <c r="DB7" s="36">
        <v>73.599999999999994</v>
      </c>
      <c r="DC7" s="36">
        <v>73.78</v>
      </c>
      <c r="DD7" s="36">
        <v>72.989999999999995</v>
      </c>
      <c r="DE7" s="36">
        <v>71.97</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2016-02-03T09:11:30Z</dcterms:created>
  <dcterms:modified xsi:type="dcterms:W3CDTF">2016-02-23T02:15:03Z</dcterms:modified>
  <cp:category/>
</cp:coreProperties>
</file>