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5農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<sst xmlns="http://schemas.openxmlformats.org/spreadsheetml/2006/main" count="221" uniqueCount="111">
  <si>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</si>
  <si>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</si>
  <si>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</si>
  <si>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</si>
  <si>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</si>
  <si>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</si>
  <si>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</si>
  <si>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</si>
  <si>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</si>
  <si>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</si>
  <si>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</si>
  <si>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</si>
  <si>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</si>
  <si>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</si>
  <si>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</si>
  <si>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</si>
  <si>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</si>
  <si>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</si>
  <si>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</si>
  <si>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</si>
  <si>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</si>
  <si>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</si>
  <si>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</si>
  <si>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</si>
  <si>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</si>
  <si>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</si>
  <si>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</si>
  <si>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</si>
  <si>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</si>
  <si>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</si>
  <si>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</si>
  <si>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</si>
  <si>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</si>
  <si>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</si>
  <si>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</si>
  <si>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</si>
  <si>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</si>
  <si>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</si>
  <si>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</si>
  <si>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</si>
  <si>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</si>
  <si>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</si>
  <si>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</si>
  <si>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</si>
  <si>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</si>
  <si>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</si>
  <si>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</si>
  <si>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</si>
  <si>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</si>
  <si>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</si>
  <si>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</si>
  <si>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</si>
  <si>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</si>
  <si>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</si>
  <si>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</si>
  <si>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</si>
  <si>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</si>
  <si>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</si>
  <si>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</si>
  <si>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</si>
  <si>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</si>
  <si>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</si>
  <si>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</si>
  <si>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</si>
  <si>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</si>
  <si>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</si>
  <si>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</si>
  <si>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</si>
  <si>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</si>
  <si>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</si>
  <si>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</si>
  <si>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</si>
  <si>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</si>
  <si>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</si>
  <si>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</si>
  <si>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</si>
  <si>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</si>
  <si>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</si>
  <si>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</si>
  <si>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</si>
  <si>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</si>
  <si>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</si>
  <si>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</si>
  <si>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</si>
  <si>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</si>
  <si>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</si>
  <si>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</si>
  <si>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</si>
  <si>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</si>
  <si>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</si>
  <si>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</si>
  <si>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</si>
  <si>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</si>
  <si>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</si>
  <si>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</si>
  <si>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</si>
  <si>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</si>
  <si>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</si>
  <si>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</si>
  <si>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</si>
  <si>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</si>
  <si>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</si>
  <si>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</si>
  <si>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</si>
  <si>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</si>
  <si>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</si>
  <si>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</si>
  <si>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</si>
  <si>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より、毎年100％前後の数値を保っており、経営は健全と判断できる。このことは、施設が比較的新しいことと（古いもので供用開始後15年程度）、一般会計からの繰入金により適正に維持管理されているためである。今後、施設の老朽化が進み、維持管理費の増加が続いた場合、経営状況は悪化していくことが予想される。よい経営状態を保つために、接続促進により料金収入を増やすことが必要である。
　水洗化率はいろいろな要因から低く、その対策の一環として、職員が未接続世帯を訪問し、早期切り替えを促すなどの活動を行っている。また、汚水処理原価と経費回収率の数値は、類似団体と比較すると悪くなく、今後も効率性のよい経営努力を続けていく。</t>
    <rPh sb="1" eb="4">
      <t>シュウエキテキ</t>
    </rPh>
    <rPh sb="4" eb="6">
      <t>シュウシ</t>
    </rPh>
    <rPh sb="6" eb="8">
      <t>ヒリツ</t>
    </rPh>
    <rPh sb="11" eb="13">
      <t>マイトシ</t>
    </rPh>
    <rPh sb="17" eb="19">
      <t>ゼンゴ</t>
    </rPh>
    <rPh sb="20" eb="22">
      <t>スウチ</t>
    </rPh>
    <rPh sb="23" eb="24">
      <t>タモ</t>
    </rPh>
    <rPh sb="29" eb="31">
      <t>ケイエイ</t>
    </rPh>
    <rPh sb="32" eb="34">
      <t>ケンゼン</t>
    </rPh>
    <rPh sb="35" eb="37">
      <t>ハンダン</t>
    </rPh>
    <rPh sb="47" eb="49">
      <t>シセツ</t>
    </rPh>
    <rPh sb="50" eb="53">
      <t>ヒカクテキ</t>
    </rPh>
    <rPh sb="53" eb="54">
      <t>アタラ</t>
    </rPh>
    <rPh sb="60" eb="61">
      <t>フル</t>
    </rPh>
    <rPh sb="65" eb="67">
      <t>キョウヨウ</t>
    </rPh>
    <rPh sb="67" eb="70">
      <t>カイシゴ</t>
    </rPh>
    <rPh sb="72" eb="73">
      <t>ネン</t>
    </rPh>
    <rPh sb="73" eb="75">
      <t>テイド</t>
    </rPh>
    <rPh sb="77" eb="79">
      <t>イッパン</t>
    </rPh>
    <rPh sb="79" eb="81">
      <t>カイケイ</t>
    </rPh>
    <rPh sb="84" eb="86">
      <t>クリイレ</t>
    </rPh>
    <rPh sb="86" eb="87">
      <t>キン</t>
    </rPh>
    <rPh sb="90" eb="92">
      <t>テキセイ</t>
    </rPh>
    <rPh sb="93" eb="95">
      <t>イジ</t>
    </rPh>
    <rPh sb="95" eb="97">
      <t>カンリ</t>
    </rPh>
    <rPh sb="108" eb="110">
      <t>コンゴ</t>
    </rPh>
    <rPh sb="111" eb="113">
      <t>シセツ</t>
    </rPh>
    <rPh sb="114" eb="117">
      <t>ロウキュウカ</t>
    </rPh>
    <rPh sb="118" eb="119">
      <t>スス</t>
    </rPh>
    <rPh sb="121" eb="123">
      <t>イジ</t>
    </rPh>
    <rPh sb="123" eb="126">
      <t>カンリヒ</t>
    </rPh>
    <rPh sb="127" eb="129">
      <t>ゾウカ</t>
    </rPh>
    <rPh sb="130" eb="131">
      <t>ツヅ</t>
    </rPh>
    <rPh sb="133" eb="135">
      <t>バアイ</t>
    </rPh>
    <rPh sb="136" eb="138">
      <t>ケイエイ</t>
    </rPh>
    <rPh sb="138" eb="140">
      <t>ジョウキョウ</t>
    </rPh>
    <rPh sb="141" eb="143">
      <t>アッカ</t>
    </rPh>
    <rPh sb="150" eb="152">
      <t>ヨソウ</t>
    </rPh>
    <rPh sb="158" eb="160">
      <t>ケイエイ</t>
    </rPh>
    <rPh sb="160" eb="162">
      <t>ジョウタイ</t>
    </rPh>
    <rPh sb="163" eb="164">
      <t>タモ</t>
    </rPh>
    <rPh sb="169" eb="171">
      <t>セツゾク</t>
    </rPh>
    <rPh sb="171" eb="173">
      <t>ソクシン</t>
    </rPh>
    <rPh sb="176" eb="178">
      <t>リョウキン</t>
    </rPh>
    <rPh sb="178" eb="180">
      <t>シュウニュウ</t>
    </rPh>
    <rPh sb="181" eb="182">
      <t>フ</t>
    </rPh>
    <rPh sb="187" eb="189">
      <t>ヒツヨウ</t>
    </rPh>
    <rPh sb="195" eb="198">
      <t>スイセンカ</t>
    </rPh>
    <rPh sb="198" eb="199">
      <t>リツ</t>
    </rPh>
    <rPh sb="214" eb="216">
      <t>タイサク</t>
    </rPh>
    <rPh sb="217" eb="219">
      <t>イッカン</t>
    </rPh>
    <rPh sb="223" eb="225">
      <t>ショクイン</t>
    </rPh>
    <rPh sb="226" eb="229">
      <t>ミセツゾク</t>
    </rPh>
    <rPh sb="229" eb="231">
      <t>セタイ</t>
    </rPh>
    <rPh sb="232" eb="234">
      <t>ホウモン</t>
    </rPh>
    <rPh sb="236" eb="238">
      <t>ソウキ</t>
    </rPh>
    <rPh sb="238" eb="239">
      <t>キ</t>
    </rPh>
    <rPh sb="240" eb="241">
      <t>カ</t>
    </rPh>
    <rPh sb="243" eb="244">
      <t>ウナガ</t>
    </rPh>
    <rPh sb="248" eb="250">
      <t>カツドウ</t>
    </rPh>
    <rPh sb="251" eb="252">
      <t>オコナ</t>
    </rPh>
    <rPh sb="260" eb="262">
      <t>オスイ</t>
    </rPh>
    <rPh sb="262" eb="264">
      <t>ショリ</t>
    </rPh>
    <rPh sb="264" eb="266">
      <t>ゲンカ</t>
    </rPh>
    <rPh sb="267" eb="269">
      <t>ケイヒ</t>
    </rPh>
    <rPh sb="269" eb="271">
      <t>カイシュウ</t>
    </rPh>
    <rPh sb="271" eb="272">
      <t>リツ</t>
    </rPh>
    <rPh sb="273" eb="275">
      <t>スウチ</t>
    </rPh>
    <rPh sb="277" eb="279">
      <t>ルイジ</t>
    </rPh>
    <rPh sb="279" eb="281">
      <t>ダンタイ</t>
    </rPh>
    <rPh sb="282" eb="284">
      <t>ヒカク</t>
    </rPh>
    <rPh sb="287" eb="288">
      <t>ワル</t>
    </rPh>
    <rPh sb="292" eb="294">
      <t>コンゴ</t>
    </rPh>
    <rPh sb="295" eb="298">
      <t>コウリツセイ</t>
    </rPh>
    <rPh sb="301" eb="303">
      <t>ケイエイ</t>
    </rPh>
    <rPh sb="303" eb="305">
      <t>ドリョク</t>
    </rPh>
    <rPh sb="306" eb="307">
      <t>ツヅ</t>
    </rPh>
    <phoneticPr fontId="4"/>
  </si>
  <si>
    <t>　下早川田地区の施設は平成12年、木戸地区の施設は平成17年に供用開始と比較的新しい施設のため、老朽化対策の費用は比較的抑えられており、管きょの改善実績はまだない。
　しかし、下早川田地区の修繕費は年々増加傾向にあり、今後も増えることが予想される。そのため発生ベースの修繕対策でなく、処理場、管きょ等の長期的に安定運転をするために、今年度機能診断を実施し、長寿命化計画を策定する予定である。</t>
    <rPh sb="1" eb="2">
      <t>シモ</t>
    </rPh>
    <rPh sb="2" eb="4">
      <t>ハヤカワ</t>
    </rPh>
    <rPh sb="4" eb="5">
      <t>タ</t>
    </rPh>
    <rPh sb="5" eb="7">
      <t>チク</t>
    </rPh>
    <rPh sb="8" eb="10">
      <t>シセツ</t>
    </rPh>
    <rPh sb="11" eb="13">
      <t>ヘイセイ</t>
    </rPh>
    <rPh sb="15" eb="16">
      <t>ネン</t>
    </rPh>
    <rPh sb="17" eb="19">
      <t>キド</t>
    </rPh>
    <rPh sb="19" eb="21">
      <t>チク</t>
    </rPh>
    <rPh sb="22" eb="24">
      <t>シセツ</t>
    </rPh>
    <rPh sb="25" eb="27">
      <t>ヘイセイ</t>
    </rPh>
    <rPh sb="29" eb="30">
      <t>ネン</t>
    </rPh>
    <rPh sb="31" eb="33">
      <t>キョウヨウ</t>
    </rPh>
    <rPh sb="33" eb="35">
      <t>カイシ</t>
    </rPh>
    <rPh sb="36" eb="39">
      <t>ヒカクテキ</t>
    </rPh>
    <rPh sb="39" eb="40">
      <t>アタラ</t>
    </rPh>
    <rPh sb="42" eb="44">
      <t>シセツ</t>
    </rPh>
    <rPh sb="48" eb="51">
      <t>ロウキュウカ</t>
    </rPh>
    <rPh sb="51" eb="53">
      <t>タイサク</t>
    </rPh>
    <rPh sb="54" eb="56">
      <t>ヒヨウ</t>
    </rPh>
    <rPh sb="57" eb="60">
      <t>ヒカクテキ</t>
    </rPh>
    <rPh sb="60" eb="61">
      <t>オサ</t>
    </rPh>
    <rPh sb="68" eb="69">
      <t>カン</t>
    </rPh>
    <rPh sb="72" eb="74">
      <t>カイゼン</t>
    </rPh>
    <rPh sb="74" eb="76">
      <t>ジッセキ</t>
    </rPh>
    <rPh sb="88" eb="89">
      <t>シモ</t>
    </rPh>
    <rPh sb="89" eb="91">
      <t>ハヤカワ</t>
    </rPh>
    <rPh sb="91" eb="92">
      <t>タ</t>
    </rPh>
    <rPh sb="92" eb="94">
      <t>チク</t>
    </rPh>
    <rPh sb="95" eb="97">
      <t>シュウゼン</t>
    </rPh>
    <rPh sb="97" eb="98">
      <t>ヒ</t>
    </rPh>
    <rPh sb="99" eb="101">
      <t>ネンネン</t>
    </rPh>
    <rPh sb="101" eb="103">
      <t>ゾウカ</t>
    </rPh>
    <rPh sb="103" eb="105">
      <t>ケイコウ</t>
    </rPh>
    <rPh sb="109" eb="111">
      <t>コンゴ</t>
    </rPh>
    <rPh sb="112" eb="113">
      <t>フ</t>
    </rPh>
    <rPh sb="118" eb="120">
      <t>ヨソウ</t>
    </rPh>
    <rPh sb="128" eb="130">
      <t>ハッセイ</t>
    </rPh>
    <rPh sb="134" eb="136">
      <t>シュウゼン</t>
    </rPh>
    <rPh sb="136" eb="138">
      <t>タイサク</t>
    </rPh>
    <rPh sb="142" eb="144">
      <t>ショリ</t>
    </rPh>
    <rPh sb="144" eb="145">
      <t>バ</t>
    </rPh>
    <rPh sb="146" eb="147">
      <t>カン</t>
    </rPh>
    <rPh sb="149" eb="150">
      <t>トウ</t>
    </rPh>
    <rPh sb="151" eb="154">
      <t>チョウキテキ</t>
    </rPh>
    <rPh sb="155" eb="157">
      <t>アンテイ</t>
    </rPh>
    <rPh sb="157" eb="159">
      <t>ウンテン</t>
    </rPh>
    <rPh sb="166" eb="169">
      <t>コンネンド</t>
    </rPh>
    <rPh sb="169" eb="171">
      <t>キノウ</t>
    </rPh>
    <rPh sb="171" eb="173">
      <t>シンダン</t>
    </rPh>
    <rPh sb="174" eb="176">
      <t>ジッシ</t>
    </rPh>
    <rPh sb="178" eb="179">
      <t>チョウ</t>
    </rPh>
    <rPh sb="179" eb="182">
      <t>ジュミョウカ</t>
    </rPh>
    <rPh sb="182" eb="184">
      <t>ケイカク</t>
    </rPh>
    <rPh sb="189" eb="191">
      <t>ヨテイ</t>
    </rPh>
    <phoneticPr fontId="4"/>
  </si>
  <si>
    <t>　農業集落排水事業は、その性質上、料金収入だけでは経営が成り立たないため、一般会計からの繰入金に依存せざるを得ない。
　しかし、水洗化率の向上による料金収入の増加や適正な維持管理を行うことによる経費削減などにより、将来にわたって安定的な経営を継続していきたい。</t>
    <rPh sb="1" eb="3">
      <t>ノウギョウ</t>
    </rPh>
    <rPh sb="3" eb="5">
      <t>シュウラク</t>
    </rPh>
    <rPh sb="5" eb="7">
      <t>ハイスイ</t>
    </rPh>
    <rPh sb="7" eb="9">
      <t>ジギョウ</t>
    </rPh>
    <rPh sb="13" eb="15">
      <t>セイシツ</t>
    </rPh>
    <rPh sb="15" eb="16">
      <t>ジョウ</t>
    </rPh>
    <rPh sb="17" eb="19">
      <t>リョウキン</t>
    </rPh>
    <rPh sb="19" eb="21">
      <t>シュウニュウ</t>
    </rPh>
    <rPh sb="25" eb="27">
      <t>ケイエイ</t>
    </rPh>
    <rPh sb="28" eb="29">
      <t>ナ</t>
    </rPh>
    <rPh sb="30" eb="31">
      <t>タ</t>
    </rPh>
    <rPh sb="37" eb="39">
      <t>イッパン</t>
    </rPh>
    <rPh sb="39" eb="41">
      <t>カイケイ</t>
    </rPh>
    <rPh sb="44" eb="46">
      <t>クリイレ</t>
    </rPh>
    <rPh sb="46" eb="47">
      <t>キン</t>
    </rPh>
    <rPh sb="48" eb="50">
      <t>イゾン</t>
    </rPh>
    <rPh sb="54" eb="55">
      <t>エ</t>
    </rPh>
    <rPh sb="64" eb="67">
      <t>スイセンカ</t>
    </rPh>
    <rPh sb="67" eb="68">
      <t>リツ</t>
    </rPh>
    <rPh sb="69" eb="71">
      <t>コウジョウ</t>
    </rPh>
    <rPh sb="74" eb="75">
      <t>リョウ</t>
    </rPh>
    <rPh sb="75" eb="76">
      <t>キン</t>
    </rPh>
    <rPh sb="76" eb="78">
      <t>シュウニュウ</t>
    </rPh>
    <rPh sb="79" eb="81">
      <t>ゾウカ</t>
    </rPh>
    <rPh sb="82" eb="84">
      <t>テキセイ</t>
    </rPh>
    <rPh sb="85" eb="87">
      <t>イジ</t>
    </rPh>
    <rPh sb="107" eb="109">
      <t>ショウライ</t>
    </rPh>
    <rPh sb="114" eb="117">
      <t>アンテイテキ</t>
    </rPh>
    <rPh sb="118" eb="120">
      <t>ケイエイ</t>
    </rPh>
    <rPh sb="121" eb="123">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</si>
</sst>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5021008"/>
        <c:axId val="24502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245021008"/>
        <c:axId val="245021400"/>
      </c:lineChart>
      <c:dateAx>
        <c:axId val="245021008"/>
        <c:scaling>
          <c:orientation val="minMax"/>
        </c:scaling>
        <c:delete val="1"/>
        <c:axPos val="b"/>
        <c:numFmt formatCode="ge" sourceLinked="1"/>
        <c:majorTickMark val="none"/>
        <c:minorTickMark val="none"/>
        <c:tickLblPos val="none"/>
        <c:crossAx val="245021400"/>
        <c:crosses val="autoZero"/>
        <c:auto val="1"/>
        <c:lblOffset val="100"/>
        <c:baseTimeUnit val="years"/>
      </c:dateAx>
      <c:valAx>
        <c:axId val="24502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2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34.96</c:v>
                </c:pt>
                <c:pt idx="1">
                  <c:v>34.76</c:v>
                </c:pt>
                <c:pt idx="2">
                  <c:v>34.15</c:v>
                </c:pt>
                <c:pt idx="3">
                  <c:v>35.979999999999997</c:v>
                </c:pt>
                <c:pt idx="4">
                  <c:v>35.770000000000003</c:v>
                </c:pt>
              </c:numCache>
            </c:numRef>
          </c:val>
        </c:ser>
        <c:dLbls>
          <c:showLegendKey val="0"/>
          <c:showVal val="0"/>
          <c:showCatName val="0"/>
          <c:showSerName val="0"/>
          <c:showPercent val="0"/>
          <c:showBubbleSize val="0"/>
        </c:dLbls>
        <c:gapWidth val="150"/>
        <c:axId val="247422216"/>
        <c:axId val="24742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247422216"/>
        <c:axId val="247422608"/>
      </c:lineChart>
      <c:dateAx>
        <c:axId val="247422216"/>
        <c:scaling>
          <c:orientation val="minMax"/>
        </c:scaling>
        <c:delete val="1"/>
        <c:axPos val="b"/>
        <c:numFmt formatCode="ge" sourceLinked="1"/>
        <c:majorTickMark val="none"/>
        <c:minorTickMark val="none"/>
        <c:tickLblPos val="none"/>
        <c:crossAx val="247422608"/>
        <c:crosses val="autoZero"/>
        <c:auto val="1"/>
        <c:lblOffset val="100"/>
        <c:baseTimeUnit val="years"/>
      </c:dateAx>
      <c:valAx>
        <c:axId val="24742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2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71.87</c:v>
                </c:pt>
                <c:pt idx="1">
                  <c:v>74.790000000000006</c:v>
                </c:pt>
                <c:pt idx="2">
                  <c:v>76.34</c:v>
                </c:pt>
                <c:pt idx="3">
                  <c:v>74.45</c:v>
                </c:pt>
                <c:pt idx="4">
                  <c:v>77.66</c:v>
                </c:pt>
              </c:numCache>
            </c:numRef>
          </c:val>
        </c:ser>
        <c:dLbls>
          <c:showLegendKey val="0"/>
          <c:showVal val="0"/>
          <c:showCatName val="0"/>
          <c:showSerName val="0"/>
          <c:showPercent val="0"/>
          <c:showBubbleSize val="0"/>
        </c:dLbls>
        <c:gapWidth val="150"/>
        <c:axId val="247423784"/>
        <c:axId val="24742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247423784"/>
        <c:axId val="247424176"/>
      </c:lineChart>
      <c:dateAx>
        <c:axId val="247423784"/>
        <c:scaling>
          <c:orientation val="minMax"/>
        </c:scaling>
        <c:delete val="1"/>
        <c:axPos val="b"/>
        <c:numFmt formatCode="ge" sourceLinked="1"/>
        <c:majorTickMark val="none"/>
        <c:minorTickMark val="none"/>
        <c:tickLblPos val="none"/>
        <c:crossAx val="247424176"/>
        <c:crosses val="autoZero"/>
        <c:auto val="1"/>
        <c:lblOffset val="100"/>
        <c:baseTimeUnit val="years"/>
      </c:dateAx>
      <c:valAx>
        <c:axId val="24742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2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98.3</c:v>
                </c:pt>
                <c:pt idx="1">
                  <c:v>98.68</c:v>
                </c:pt>
                <c:pt idx="2">
                  <c:v>99.54</c:v>
                </c:pt>
                <c:pt idx="3">
                  <c:v>100.81</c:v>
                </c:pt>
                <c:pt idx="4">
                  <c:v>99.22</c:v>
                </c:pt>
              </c:numCache>
            </c:numRef>
          </c:val>
        </c:ser>
        <c:dLbls>
          <c:showLegendKey val="0"/>
          <c:showVal val="0"/>
          <c:showCatName val="0"/>
          <c:showSerName val="0"/>
          <c:showPercent val="0"/>
          <c:showBubbleSize val="0"/>
        </c:dLbls>
        <c:gapWidth val="150"/>
        <c:axId val="245022576"/>
        <c:axId val="24502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022576"/>
        <c:axId val="245022968"/>
      </c:lineChart>
      <c:dateAx>
        <c:axId val="245022576"/>
        <c:scaling>
          <c:orientation val="minMax"/>
        </c:scaling>
        <c:delete val="1"/>
        <c:axPos val="b"/>
        <c:numFmt formatCode="ge" sourceLinked="1"/>
        <c:majorTickMark val="none"/>
        <c:minorTickMark val="none"/>
        <c:tickLblPos val="none"/>
        <c:crossAx val="245022968"/>
        <c:crosses val="autoZero"/>
        <c:auto val="1"/>
        <c:lblOffset val="100"/>
        <c:baseTimeUnit val="years"/>
      </c:dateAx>
      <c:valAx>
        <c:axId val="24502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2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647928"/>
        <c:axId val="2466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647928"/>
        <c:axId val="246648320"/>
      </c:lineChart>
      <c:dateAx>
        <c:axId val="246647928"/>
        <c:scaling>
          <c:orientation val="minMax"/>
        </c:scaling>
        <c:delete val="1"/>
        <c:axPos val="b"/>
        <c:numFmt formatCode="ge" sourceLinked="1"/>
        <c:majorTickMark val="none"/>
        <c:minorTickMark val="none"/>
        <c:tickLblPos val="none"/>
        <c:crossAx val="246648320"/>
        <c:crosses val="autoZero"/>
        <c:auto val="1"/>
        <c:lblOffset val="100"/>
        <c:baseTimeUnit val="years"/>
      </c:dateAx>
      <c:valAx>
        <c:axId val="2466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4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649496"/>
        <c:axId val="2466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649496"/>
        <c:axId val="246649888"/>
      </c:lineChart>
      <c:dateAx>
        <c:axId val="246649496"/>
        <c:scaling>
          <c:orientation val="minMax"/>
        </c:scaling>
        <c:delete val="1"/>
        <c:axPos val="b"/>
        <c:numFmt formatCode="ge" sourceLinked="1"/>
        <c:majorTickMark val="none"/>
        <c:minorTickMark val="none"/>
        <c:tickLblPos val="none"/>
        <c:crossAx val="246649888"/>
        <c:crosses val="autoZero"/>
        <c:auto val="1"/>
        <c:lblOffset val="100"/>
        <c:baseTimeUnit val="years"/>
      </c:dateAx>
      <c:valAx>
        <c:axId val="2466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4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029448"/>
        <c:axId val="24702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029448"/>
        <c:axId val="247029840"/>
      </c:lineChart>
      <c:dateAx>
        <c:axId val="247029448"/>
        <c:scaling>
          <c:orientation val="minMax"/>
        </c:scaling>
        <c:delete val="1"/>
        <c:axPos val="b"/>
        <c:numFmt formatCode="ge" sourceLinked="1"/>
        <c:majorTickMark val="none"/>
        <c:minorTickMark val="none"/>
        <c:tickLblPos val="none"/>
        <c:crossAx val="247029840"/>
        <c:crosses val="autoZero"/>
        <c:auto val="1"/>
        <c:lblOffset val="100"/>
        <c:baseTimeUnit val="years"/>
      </c:dateAx>
      <c:valAx>
        <c:axId val="24702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2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031016"/>
        <c:axId val="24703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031016"/>
        <c:axId val="247031408"/>
      </c:lineChart>
      <c:dateAx>
        <c:axId val="247031016"/>
        <c:scaling>
          <c:orientation val="minMax"/>
        </c:scaling>
        <c:delete val="1"/>
        <c:axPos val="b"/>
        <c:numFmt formatCode="ge" sourceLinked="1"/>
        <c:majorTickMark val="none"/>
        <c:minorTickMark val="none"/>
        <c:tickLblPos val="none"/>
        <c:crossAx val="247031408"/>
        <c:crosses val="autoZero"/>
        <c:auto val="1"/>
        <c:lblOffset val="100"/>
        <c:baseTimeUnit val="years"/>
      </c:dateAx>
      <c:valAx>
        <c:axId val="24703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3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7032584"/>
        <c:axId val="24703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247032584"/>
        <c:axId val="247032976"/>
      </c:lineChart>
      <c:dateAx>
        <c:axId val="247032584"/>
        <c:scaling>
          <c:orientation val="minMax"/>
        </c:scaling>
        <c:delete val="1"/>
        <c:axPos val="b"/>
        <c:numFmt formatCode="ge" sourceLinked="1"/>
        <c:majorTickMark val="none"/>
        <c:minorTickMark val="none"/>
        <c:tickLblPos val="none"/>
        <c:crossAx val="247032976"/>
        <c:crosses val="autoZero"/>
        <c:auto val="1"/>
        <c:lblOffset val="100"/>
        <c:baseTimeUnit val="years"/>
      </c:dateAx>
      <c:valAx>
        <c:axId val="24703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3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63.25</c:v>
                </c:pt>
                <c:pt idx="1">
                  <c:v>59.63</c:v>
                </c:pt>
                <c:pt idx="2">
                  <c:v>54.86</c:v>
                </c:pt>
                <c:pt idx="3">
                  <c:v>57.69</c:v>
                </c:pt>
                <c:pt idx="4">
                  <c:v>56.66</c:v>
                </c:pt>
              </c:numCache>
            </c:numRef>
          </c:val>
        </c:ser>
        <c:dLbls>
          <c:showLegendKey val="0"/>
          <c:showVal val="0"/>
          <c:showCatName val="0"/>
          <c:showSerName val="0"/>
          <c:showPercent val="0"/>
          <c:showBubbleSize val="0"/>
        </c:dLbls>
        <c:gapWidth val="150"/>
        <c:axId val="247134712"/>
        <c:axId val="2471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247134712"/>
        <c:axId val="247135104"/>
      </c:lineChart>
      <c:dateAx>
        <c:axId val="247134712"/>
        <c:scaling>
          <c:orientation val="minMax"/>
        </c:scaling>
        <c:delete val="1"/>
        <c:axPos val="b"/>
        <c:numFmt formatCode="ge" sourceLinked="1"/>
        <c:majorTickMark val="none"/>
        <c:minorTickMark val="none"/>
        <c:tickLblPos val="none"/>
        <c:crossAx val="247135104"/>
        <c:crosses val="autoZero"/>
        <c:auto val="1"/>
        <c:lblOffset val="100"/>
        <c:baseTimeUnit val="years"/>
      </c:dateAx>
      <c:valAx>
        <c:axId val="2471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247.62</c:v>
                </c:pt>
                <c:pt idx="1">
                  <c:v>260.08999999999997</c:v>
                </c:pt>
                <c:pt idx="2">
                  <c:v>267.29000000000002</c:v>
                </c:pt>
                <c:pt idx="3">
                  <c:v>268.67</c:v>
                </c:pt>
                <c:pt idx="4">
                  <c:v>281.7</c:v>
                </c:pt>
              </c:numCache>
            </c:numRef>
          </c:val>
        </c:ser>
        <c:dLbls>
          <c:showLegendKey val="0"/>
          <c:showVal val="0"/>
          <c:showCatName val="0"/>
          <c:showSerName val="0"/>
          <c:showPercent val="0"/>
          <c:showBubbleSize val="0"/>
        </c:dLbls>
        <c:gapWidth val="150"/>
        <c:axId val="247136280"/>
        <c:axId val="2471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247136280"/>
        <c:axId val="247136672"/>
      </c:lineChart>
      <c:dateAx>
        <c:axId val="247136280"/>
        <c:scaling>
          <c:orientation val="minMax"/>
        </c:scaling>
        <c:delete val="1"/>
        <c:axPos val="b"/>
        <c:numFmt formatCode="ge" sourceLinked="1"/>
        <c:majorTickMark val="none"/>
        <c:minorTickMark val="none"/>
        <c:tickLblPos val="none"/>
        <c:crossAx val="247136672"/>
        <c:crosses val="autoZero"/>
        <c:auto val="1"/>
        <c:lblOffset val="100"/>
        <c:baseTimeUnit val="years"/>
      </c:dateAx>
      <c:valAx>
        <c:axId val="2471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館林市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78086</v>
      </c>
      <c r="AM8" s="64"/>
      <c r="AN8" s="64"/>
      <c r="AO8" s="64"/>
      <c r="AP8" s="64"/>
      <c r="AQ8" s="64"/>
      <c r="AR8" s="64"/>
      <c r="AS8" s="64"/>
      <c r="AT8" s="63">
        <f>データ!S6</f>
        <v>60.97</v>
      </c>
      <c r="AU8" s="63"/>
      <c r="AV8" s="63"/>
      <c r="AW8" s="63"/>
      <c r="AX8" s="63"/>
      <c r="AY8" s="63"/>
      <c r="AZ8" s="63"/>
      <c r="BA8" s="63"/>
      <c r="BB8" s="63">
        <f>データ!T6</f>
        <v>1280.73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1.1100000000000001</v>
      </c>
      <c r="Q10" s="63"/>
      <c r="R10" s="63"/>
      <c r="S10" s="63"/>
      <c r="T10" s="63"/>
      <c r="U10" s="63"/>
      <c r="V10" s="63"/>
      <c r="W10" s="63">
        <f>データ!P6</f>
        <v>93.13</v>
      </c>
      <c r="X10" s="63"/>
      <c r="Y10" s="63"/>
      <c r="Z10" s="63"/>
      <c r="AA10" s="63"/>
      <c r="AB10" s="63"/>
      <c r="AC10" s="63"/>
      <c r="AD10" s="64">
        <f>データ!Q6</f>
        <v>2910</v>
      </c>
      <c r="AE10" s="64"/>
      <c r="AF10" s="64"/>
      <c r="AG10" s="64"/>
      <c r="AH10" s="64"/>
      <c r="AI10" s="64"/>
      <c r="AJ10" s="64"/>
      <c r="AK10" s="2"/>
      <c r="AL10" s="64">
        <f>データ!U6</f>
        <v>864</v>
      </c>
      <c r="AM10" s="64"/>
      <c r="AN10" s="64"/>
      <c r="AO10" s="64"/>
      <c r="AP10" s="64"/>
      <c r="AQ10" s="64"/>
      <c r="AR10" s="64"/>
      <c r="AS10" s="64"/>
      <c r="AT10" s="63">
        <f>データ!V6</f>
        <v>0.44</v>
      </c>
      <c r="AU10" s="63"/>
      <c r="AV10" s="63"/>
      <c r="AW10" s="63"/>
      <c r="AX10" s="63"/>
      <c r="AY10" s="63"/>
      <c r="AZ10" s="63"/>
      <c r="BA10" s="63"/>
      <c r="BB10" s="63">
        <f>データ!W6</f>
        <v>1963.64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102075</v>
      </c>
      <c r="D6" s="31">
        <f t="shared" si="3"/>
        <v>47</v>
      </c>
      <c r="E6" s="31">
        <f t="shared" si="3"/>
        <v>17</v>
      </c>
      <c r="F6" s="31">
        <f t="shared" si="3"/>
        <v>5</v>
      </c>
      <c r="G6" s="31">
        <f t="shared" si="3"/>
        <v>0</v>
      </c>
      <c r="H6" s="31" t="str">
        <f t="shared" si="3"/>
        <v>群馬県　館林市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1.1100000000000001</v>
      </c>
      <c r="P6" s="32">
        <f t="shared" si="3"/>
        <v>93.13</v>
      </c>
      <c r="Q6" s="32">
        <f t="shared" si="3"/>
        <v>2910</v>
      </c>
      <c r="R6" s="32">
        <f t="shared" si="3"/>
        <v>78086</v>
      </c>
      <c r="S6" s="32">
        <f t="shared" si="3"/>
        <v>60.97</v>
      </c>
      <c r="T6" s="32">
        <f t="shared" si="3"/>
        <v>1280.73</v>
      </c>
      <c r="U6" s="32">
        <f t="shared" si="3"/>
        <v>864</v>
      </c>
      <c r="V6" s="32">
        <f t="shared" si="3"/>
        <v>0.44</v>
      </c>
      <c r="W6" s="32">
        <f t="shared" si="3"/>
        <v>1963.64</v>
      </c>
      <c r="X6" s="33">
        <f>IF(X7="",NA(),X7)</f>
        <v>98.3</v>
      </c>
      <c r="Y6" s="33">
        <f t="shared" ref="Y6:AG6" si="4">IF(Y7="",NA(),Y7)</f>
        <v>98.68</v>
      </c>
      <c r="Z6" s="33">
        <f t="shared" si="4"/>
        <v>99.54</v>
      </c>
      <c r="AA6" s="33">
        <f t="shared" si="4"/>
        <v>100.81</v>
      </c>
      <c r="AB6" s="33">
        <f t="shared" si="4"/>
        <v>99.22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63.25</v>
      </c>
      <c r="BQ6" s="33">
        <f t="shared" ref="BQ6:BY6" si="8">IF(BQ7="",NA(),BQ7)</f>
        <v>59.63</v>
      </c>
      <c r="BR6" s="33">
        <f t="shared" si="8"/>
        <v>54.86</v>
      </c>
      <c r="BS6" s="33">
        <f t="shared" si="8"/>
        <v>57.69</v>
      </c>
      <c r="BT6" s="33">
        <f t="shared" si="8"/>
        <v>56.66</v>
      </c>
      <c r="BU6" s="33">
        <f t="shared" si="8"/>
        <v>43.24</v>
      </c>
      <c r="BV6" s="33">
        <f t="shared" si="8"/>
        <v>42.13</v>
      </c>
      <c r="BW6" s="33">
        <f t="shared" si="8"/>
        <v>42.48</v>
      </c>
      <c r="BX6" s="33">
        <f t="shared" si="8"/>
        <v>41.04</v>
      </c>
      <c r="BY6" s="33">
        <f t="shared" si="8"/>
        <v>50.82</v>
      </c>
      <c r="BZ6" s="32" t="str">
        <f>IF(BZ7="","",IF(BZ7="-","【-】","【"&amp;SUBSTITUTE(TEXT(BZ7,"#,##0.00"),"-","△")&amp;"】"))</f>
        <v>【51.49】</v>
      </c>
      <c r="CA6" s="33">
        <f>IF(CA7="",NA(),CA7)</f>
        <v>247.62</v>
      </c>
      <c r="CB6" s="33">
        <f t="shared" ref="CB6:CJ6" si="9">IF(CB7="",NA(),CB7)</f>
        <v>260.08999999999997</v>
      </c>
      <c r="CC6" s="33">
        <f t="shared" si="9"/>
        <v>267.29000000000002</v>
      </c>
      <c r="CD6" s="33">
        <f t="shared" si="9"/>
        <v>268.67</v>
      </c>
      <c r="CE6" s="33">
        <f t="shared" si="9"/>
        <v>281.7</v>
      </c>
      <c r="CF6" s="33">
        <f t="shared" si="9"/>
        <v>338.76</v>
      </c>
      <c r="CG6" s="33">
        <f t="shared" si="9"/>
        <v>348.41</v>
      </c>
      <c r="CH6" s="33">
        <f t="shared" si="9"/>
        <v>343.8</v>
      </c>
      <c r="CI6" s="33">
        <f t="shared" si="9"/>
        <v>357.08</v>
      </c>
      <c r="CJ6" s="33">
        <f t="shared" si="9"/>
        <v>300.52</v>
      </c>
      <c r="CK6" s="32" t="str">
        <f>IF(CK7="","",IF(CK7="-","【-】","【"&amp;SUBSTITUTE(TEXT(CK7,"#,##0.00"),"-","△")&amp;"】"))</f>
        <v>【295.10】</v>
      </c>
      <c r="CL6" s="33">
        <f>IF(CL7="",NA(),CL7)</f>
        <v>34.96</v>
      </c>
      <c r="CM6" s="33">
        <f t="shared" ref="CM6:CU6" si="10">IF(CM7="",NA(),CM7)</f>
        <v>34.76</v>
      </c>
      <c r="CN6" s="33">
        <f t="shared" si="10"/>
        <v>34.15</v>
      </c>
      <c r="CO6" s="33">
        <f t="shared" si="10"/>
        <v>35.979999999999997</v>
      </c>
      <c r="CP6" s="33">
        <f t="shared" si="10"/>
        <v>35.770000000000003</v>
      </c>
      <c r="CQ6" s="33">
        <f t="shared" si="10"/>
        <v>44.65</v>
      </c>
      <c r="CR6" s="33">
        <f t="shared" si="10"/>
        <v>46.85</v>
      </c>
      <c r="CS6" s="33">
        <f t="shared" si="10"/>
        <v>46.06</v>
      </c>
      <c r="CT6" s="33">
        <f t="shared" si="10"/>
        <v>45.95</v>
      </c>
      <c r="CU6" s="33">
        <f t="shared" si="10"/>
        <v>53.24</v>
      </c>
      <c r="CV6" s="32" t="str">
        <f>IF(CV7="","",IF(CV7="-","【-】","【"&amp;SUBSTITUTE(TEXT(CV7,"#,##0.00"),"-","△")&amp;"】"))</f>
        <v>【53.32】</v>
      </c>
      <c r="CW6" s="33">
        <f>IF(CW7="",NA(),CW7)</f>
        <v>71.87</v>
      </c>
      <c r="CX6" s="33">
        <f t="shared" ref="CX6:DF6" si="11">IF(CX7="",NA(),CX7)</f>
        <v>74.790000000000006</v>
      </c>
      <c r="CY6" s="33">
        <f t="shared" si="11"/>
        <v>76.34</v>
      </c>
      <c r="CZ6" s="33">
        <f t="shared" si="11"/>
        <v>74.45</v>
      </c>
      <c r="DA6" s="33">
        <f t="shared" si="11"/>
        <v>77.66</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102075</v>
      </c>
      <c r="D7" s="35">
        <v>47</v>
      </c>
      <c r="E7" s="35">
        <v>17</v>
      </c>
      <c r="F7" s="35">
        <v>5</v>
      </c>
      <c r="G7" s="35">
        <v>0</v>
      </c>
      <c r="H7" s="35" t="s">
        <v>96</v>
      </c>
      <c r="I7" s="35" t="s">
        <v>97</v>
      </c>
      <c r="J7" s="35" t="s">
        <v>98</v>
      </c>
      <c r="K7" s="35" t="s">
        <v>99</v>
      </c>
      <c r="L7" s="35" t="s">
        <v>100</v>
      </c>
      <c r="M7" s="36" t="s">
        <v>101</v>
      </c>
      <c r="N7" s="36" t="s">
        <v>102</v>
      </c>
      <c r="O7" s="36">
        <v>1.1100000000000001</v>
      </c>
      <c r="P7" s="36">
        <v>93.13</v>
      </c>
      <c r="Q7" s="36">
        <v>2910</v>
      </c>
      <c r="R7" s="36">
        <v>78086</v>
      </c>
      <c r="S7" s="36">
        <v>60.97</v>
      </c>
      <c r="T7" s="36">
        <v>1280.73</v>
      </c>
      <c r="U7" s="36">
        <v>864</v>
      </c>
      <c r="V7" s="36">
        <v>0.44</v>
      </c>
      <c r="W7" s="36">
        <v>1963.64</v>
      </c>
      <c r="X7" s="36">
        <v>98.3</v>
      </c>
      <c r="Y7" s="36">
        <v>98.68</v>
      </c>
      <c r="Z7" s="36">
        <v>99.54</v>
      </c>
      <c r="AA7" s="36">
        <v>100.81</v>
      </c>
      <c r="AB7" s="36">
        <v>99.22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1044.8</v>
      </c>
      <c r="BO7" s="36">
        <v>992.47</v>
      </c>
      <c r="BP7" s="36">
        <v>63.25</v>
      </c>
      <c r="BQ7" s="36">
        <v>59.63</v>
      </c>
      <c r="BR7" s="36">
        <v>54.86</v>
      </c>
      <c r="BS7" s="36">
        <v>57.69</v>
      </c>
      <c r="BT7" s="36">
        <v>56.66</v>
      </c>
      <c r="BU7" s="36">
        <v>43.24</v>
      </c>
      <c r="BV7" s="36">
        <v>42.13</v>
      </c>
      <c r="BW7" s="36">
        <v>42.48</v>
      </c>
      <c r="BX7" s="36">
        <v>41.04</v>
      </c>
      <c r="BY7" s="36">
        <v>50.82</v>
      </c>
      <c r="BZ7" s="36">
        <v>51.49</v>
      </c>
      <c r="CA7" s="36">
        <v>247.62</v>
      </c>
      <c r="CB7" s="36">
        <v>260.08999999999997</v>
      </c>
      <c r="CC7" s="36">
        <v>267.29000000000002</v>
      </c>
      <c r="CD7" s="36">
        <v>268.67</v>
      </c>
      <c r="CE7" s="36">
        <v>281.7</v>
      </c>
      <c r="CF7" s="36">
        <v>338.76</v>
      </c>
      <c r="CG7" s="36">
        <v>348.41</v>
      </c>
      <c r="CH7" s="36">
        <v>343.8</v>
      </c>
      <c r="CI7" s="36">
        <v>357.08</v>
      </c>
      <c r="CJ7" s="36">
        <v>300.52</v>
      </c>
      <c r="CK7" s="36">
        <v>295.10000000000002</v>
      </c>
      <c r="CL7" s="36">
        <v>34.96</v>
      </c>
      <c r="CM7" s="36">
        <v>34.76</v>
      </c>
      <c r="CN7" s="36">
        <v>34.15</v>
      </c>
      <c r="CO7" s="36">
        <v>35.979999999999997</v>
      </c>
      <c r="CP7" s="36">
        <v>35.770000000000003</v>
      </c>
      <c r="CQ7" s="36">
        <v>44.65</v>
      </c>
      <c r="CR7" s="36">
        <v>46.85</v>
      </c>
      <c r="CS7" s="36">
        <v>46.06</v>
      </c>
      <c r="CT7" s="36">
        <v>45.95</v>
      </c>
      <c r="CU7" s="36">
        <v>53.24</v>
      </c>
      <c r="CV7" s="36">
        <v>53.32</v>
      </c>
      <c r="CW7" s="36">
        <v>71.87</v>
      </c>
      <c r="CX7" s="36">
        <v>74.790000000000006</v>
      </c>
      <c r="CY7" s="36">
        <v>76.34</v>
      </c>
      <c r="CZ7" s="36">
        <v>74.45</v>
      </c>
      <c r="DA7" s="36">
        <v>77.66</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2016-02-03T09:11:27Z</dcterms:created>
  <dcterms:modified xsi:type="dcterms:W3CDTF">2016-02-10T07:46:41Z</dcterms:modified>
  <cp:category/>
</cp:coreProperties>
</file>