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6 ○沼田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<sst xmlns="http://schemas.openxmlformats.org/spreadsheetml/2006/main" count="221" uniqueCount="111">
  <si>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</si>
  <si>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</si>
  <si>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</si>
  <si>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</si>
  <si>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</si>
  <si>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</si>
  <si>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</si>
  <si>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</si>
  <si>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</si>
  <si>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</si>
  <si>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</si>
  <si>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</si>
  <si>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</si>
  <si>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</si>
  <si>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</si>
  <si>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</si>
  <si>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</si>
  <si>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</si>
  <si>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</si>
  <si>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</si>
  <si>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</si>
  <si>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</si>
  <si>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</si>
  <si>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</si>
  <si>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</si>
  <si>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</si>
  <si>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</si>
  <si>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</si>
  <si>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</si>
  <si>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</si>
  <si>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</si>
  <si>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</si>
  <si>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</si>
  <si>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</si>
  <si>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</si>
  <si>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</si>
  <si>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</si>
  <si>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</si>
  <si>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</si>
  <si>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</si>
  <si>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</si>
  <si>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</si>
  <si>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</si>
  <si>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</si>
  <si>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</si>
  <si>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</si>
  <si>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</si>
  <si>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</si>
  <si>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</si>
  <si>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</si>
  <si>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</si>
  <si>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</si>
  <si>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</si>
  <si>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</si>
  <si>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</si>
  <si>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</si>
  <si>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</si>
  <si>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</si>
  <si>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</si>
  <si>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</si>
  <si>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</si>
  <si>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</si>
  <si>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</si>
  <si>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</si>
  <si>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</si>
  <si>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</si>
  <si>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</si>
  <si>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</si>
  <si>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</si>
  <si>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</si>
  <si>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</si>
  <si>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</si>
  <si>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</si>
  <si>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</si>
  <si>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</si>
  <si>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</si>
  <si>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</si>
  <si>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</si>
  <si>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</si>
  <si>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</si>
  <si>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</si>
  <si>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</si>
  <si>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</si>
  <si>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</si>
  <si>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</si>
  <si>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</si>
  <si>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</si>
  <si>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</si>
  <si>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</si>
  <si>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</si>
  <si>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</si>
  <si>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</si>
  <si>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</si>
  <si>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</si>
  <si>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</si>
  <si>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</si>
  <si>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</si>
  <si>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</si>
  <si>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</si>
  <si>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</si>
  <si>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</si>
  <si>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</si>
  <si>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</si>
  <si>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</si>
  <si>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</si>
  <si>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</si>
  <si>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</si>
  <si>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</si>
  <si>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③管渠改善率は、事業開始から15年を経過した施設や管渠が見られるようになったので、長寿命化等のために施設の機能強化を実施予定。その際に施設と併せて老朽化した管渠の補修等を予定している。
　平成27年度から着手し、順次実施予定。</t>
    <rPh sb="2" eb="4">
      <t>カンキョ</t>
    </rPh>
    <rPh sb="4" eb="7">
      <t>カイゼンリツ</t>
    </rPh>
    <rPh sb="9" eb="11">
      <t>ジギョウ</t>
    </rPh>
    <rPh sb="11" eb="13">
      <t>カイシ</t>
    </rPh>
    <rPh sb="17" eb="18">
      <t>ネン</t>
    </rPh>
    <rPh sb="19" eb="21">
      <t>ケイカ</t>
    </rPh>
    <rPh sb="23" eb="25">
      <t>シセツ</t>
    </rPh>
    <rPh sb="26" eb="28">
      <t>カンキョ</t>
    </rPh>
    <rPh sb="29" eb="30">
      <t>ミ</t>
    </rPh>
    <rPh sb="42" eb="43">
      <t>チョウ</t>
    </rPh>
    <rPh sb="43" eb="46">
      <t>ジュミョウカ</t>
    </rPh>
    <rPh sb="46" eb="47">
      <t>トウ</t>
    </rPh>
    <rPh sb="47" eb="48">
      <t>ナガラ</t>
    </rPh>
    <rPh sb="51" eb="53">
      <t>シセツ</t>
    </rPh>
    <rPh sb="54" eb="56">
      <t>キノウ</t>
    </rPh>
    <rPh sb="56" eb="58">
      <t>キョウカ</t>
    </rPh>
    <rPh sb="59" eb="61">
      <t>ジッシ</t>
    </rPh>
    <rPh sb="61" eb="63">
      <t>ヨテイ</t>
    </rPh>
    <rPh sb="66" eb="67">
      <t>サイ</t>
    </rPh>
    <rPh sb="68" eb="70">
      <t>シセツ</t>
    </rPh>
    <rPh sb="71" eb="72">
      <t>アワ</t>
    </rPh>
    <rPh sb="74" eb="77">
      <t>ロウキュウカ</t>
    </rPh>
    <rPh sb="79" eb="81">
      <t>カンキョ</t>
    </rPh>
    <rPh sb="82" eb="84">
      <t>ホシュウ</t>
    </rPh>
    <rPh sb="84" eb="85">
      <t>トウ</t>
    </rPh>
    <rPh sb="86" eb="88">
      <t>ヨテイ</t>
    </rPh>
    <rPh sb="95" eb="97">
      <t>ヘイセイ</t>
    </rPh>
    <rPh sb="99" eb="101">
      <t>ネンド</t>
    </rPh>
    <rPh sb="103" eb="105">
      <t>チャクシュ</t>
    </rPh>
    <rPh sb="107" eb="109">
      <t>ジュンジ</t>
    </rPh>
    <rPh sb="109" eb="111">
      <t>ジッシ</t>
    </rPh>
    <rPh sb="111" eb="113">
      <t>ヨテイ</t>
    </rPh>
    <phoneticPr fontId="4"/>
  </si>
  <si>
    <t>　すでに施設や管渠の整備は終了しているが、事業開始から15年以上を経過しているので、今後は維持管理、更新投資や老朽化対策に要する費用の増加が見込まれる。
　接続人口の増加による使用料収入の大きな増加は見込めない状況にあるため、経費回収率の向上のために使用料の改定や過大な施設等は機能強化の際に適正な施設規模へのダウンサイジングを検討する必要がある。
　ただし、平成17年の市町村合併後にすでに平成20年、平成22年、平成24年と使用料の値上げ及び統一を目的に段階的に使用料の改定(基本料金25％～28％増、超過料金27％～466％増)を行っていることから、この点を十分に考慮したうえで使用料の改定を検討したい。</t>
    <rPh sb="4" eb="6">
      <t>シセツ</t>
    </rPh>
    <rPh sb="7" eb="9">
      <t>カンキョ</t>
    </rPh>
    <rPh sb="10" eb="12">
      <t>セイビ</t>
    </rPh>
    <rPh sb="13" eb="15">
      <t>シュウリョウ</t>
    </rPh>
    <rPh sb="21" eb="23">
      <t>ジギョウ</t>
    </rPh>
    <rPh sb="23" eb="25">
      <t>カイシ</t>
    </rPh>
    <rPh sb="29" eb="30">
      <t>ネン</t>
    </rPh>
    <rPh sb="30" eb="32">
      <t>イジョウ</t>
    </rPh>
    <rPh sb="33" eb="35">
      <t>ケイカ</t>
    </rPh>
    <rPh sb="42" eb="44">
      <t>コンゴ</t>
    </rPh>
    <rPh sb="45" eb="47">
      <t>イジ</t>
    </rPh>
    <rPh sb="47" eb="49">
      <t>カンリ</t>
    </rPh>
    <rPh sb="50" eb="52">
      <t>コウシン</t>
    </rPh>
    <rPh sb="52" eb="54">
      <t>トウシ</t>
    </rPh>
    <rPh sb="55" eb="58">
      <t>ロウキュウカ</t>
    </rPh>
    <rPh sb="58" eb="60">
      <t>タイサク</t>
    </rPh>
    <rPh sb="61" eb="62">
      <t>ヨウ</t>
    </rPh>
    <rPh sb="64" eb="66">
      <t>ヒヨウ</t>
    </rPh>
    <rPh sb="67" eb="69">
      <t>ゾウカ</t>
    </rPh>
    <rPh sb="70" eb="72">
      <t>ミコ</t>
    </rPh>
    <rPh sb="105" eb="107">
      <t>ジョウキョウ</t>
    </rPh>
    <rPh sb="132" eb="134">
      <t>カダイ</t>
    </rPh>
    <rPh sb="135" eb="137">
      <t>シセツ</t>
    </rPh>
    <rPh sb="137" eb="138">
      <t>トウ</t>
    </rPh>
    <rPh sb="139" eb="141">
      <t>キノウ</t>
    </rPh>
    <rPh sb="141" eb="143">
      <t>キョウカ</t>
    </rPh>
    <rPh sb="144" eb="145">
      <t>サイ</t>
    </rPh>
    <rPh sb="146" eb="148">
      <t>テキセイ</t>
    </rPh>
    <rPh sb="149" eb="151">
      <t>シセツ</t>
    </rPh>
    <rPh sb="151" eb="153">
      <t>キボ</t>
    </rPh>
    <rPh sb="164" eb="166">
      <t>ケントウ</t>
    </rPh>
    <rPh sb="280" eb="281">
      <t>テン</t>
    </rPh>
    <rPh sb="282" eb="284">
      <t>ジュウブン</t>
    </rPh>
    <rPh sb="285" eb="287">
      <t>コウリョ</t>
    </rPh>
    <rPh sb="292" eb="295">
      <t>シヨウリョウ</t>
    </rPh>
    <rPh sb="296" eb="298">
      <t>カイテイ</t>
    </rPh>
    <rPh sb="299" eb="301">
      <t>ケントウ</t>
    </rPh>
    <phoneticPr fontId="4"/>
  </si>
  <si>
    <t>　①収益的収支比率は90％を超えているが、その収益の大半を一般会計からの繰入金が占めており、使用料収入以外の収入に依存している。その繰入金の多くは起債の元利償還に充当されている。
　④企業債残高対事業規模比率については、施設や管路の整備が完了しているため、近年は起債借入を行っていない。
　⑤経費回収率、⑥汚水処理原価の指標から汚水処理に係る維持管理費や資本費が使用料で賄えていないことがわかる。
　⑦施設利用率、⑧の水洗化率の指標によるとすでに水洗化率が90％を超えているので、今後接続人口の大きな増加は見込めず、施設の処理能力がやや過大であることがわかる。ただし、地理地形的な理由から施設の統合は困難である。
※平成22年度の水洗化率が低いのは、H21.4に新しい処理場（多那二本松処理場）の供用を開始し、
その後当該処理区内の住民が接続をしたことによるため。</t>
    <rPh sb="2" eb="5">
      <t>シュウエキテキ</t>
    </rPh>
    <rPh sb="5" eb="7">
      <t>シュウシ</t>
    </rPh>
    <rPh sb="7" eb="9">
      <t>ヒリツ</t>
    </rPh>
    <rPh sb="14" eb="15">
      <t>コ</t>
    </rPh>
    <rPh sb="23" eb="25">
      <t>シュウエキ</t>
    </rPh>
    <rPh sb="26" eb="28">
      <t>タイハン</t>
    </rPh>
    <rPh sb="29" eb="31">
      <t>イッパン</t>
    </rPh>
    <rPh sb="31" eb="33">
      <t>カイケイ</t>
    </rPh>
    <rPh sb="36" eb="39">
      <t>クリイレキン</t>
    </rPh>
    <rPh sb="40" eb="41">
      <t>シ</t>
    </rPh>
    <rPh sb="46" eb="49">
      <t>シヨウリョウ</t>
    </rPh>
    <rPh sb="49" eb="51">
      <t>シュウニュウ</t>
    </rPh>
    <rPh sb="51" eb="53">
      <t>イガイ</t>
    </rPh>
    <rPh sb="54" eb="56">
      <t>シュウニュウ</t>
    </rPh>
    <rPh sb="57" eb="59">
      <t>イゾン</t>
    </rPh>
    <rPh sb="66" eb="69">
      <t>クリイレキン</t>
    </rPh>
    <rPh sb="70" eb="71">
      <t>オオ</t>
    </rPh>
    <rPh sb="73" eb="75">
      <t>キサイ</t>
    </rPh>
    <rPh sb="76" eb="78">
      <t>ガンリ</t>
    </rPh>
    <rPh sb="78" eb="80">
      <t>ショウカン</t>
    </rPh>
    <rPh sb="81" eb="83">
      <t>ジュウトウ</t>
    </rPh>
    <rPh sb="92" eb="95">
      <t>キギョウサイ</t>
    </rPh>
    <rPh sb="95" eb="97">
      <t>ザンダカ</t>
    </rPh>
    <rPh sb="97" eb="98">
      <t>タイ</t>
    </rPh>
    <rPh sb="98" eb="100">
      <t>ジギョウ</t>
    </rPh>
    <rPh sb="100" eb="102">
      <t>キボ</t>
    </rPh>
    <rPh sb="102" eb="104">
      <t>ヒリツ</t>
    </rPh>
    <rPh sb="128" eb="130">
      <t>キンネン</t>
    </rPh>
    <rPh sb="131" eb="133">
      <t>キサイ</t>
    </rPh>
    <rPh sb="133" eb="135">
      <t>カリイレ</t>
    </rPh>
    <rPh sb="136" eb="137">
      <t>オコナ</t>
    </rPh>
    <rPh sb="146" eb="148">
      <t>ケイヒ</t>
    </rPh>
    <rPh sb="148" eb="151">
      <t>カイシュウリツ</t>
    </rPh>
    <rPh sb="153" eb="155">
      <t>オスイ</t>
    </rPh>
    <rPh sb="155" eb="157">
      <t>ショリ</t>
    </rPh>
    <rPh sb="157" eb="159">
      <t>ゲンカ</t>
    </rPh>
    <rPh sb="160" eb="162">
      <t>シヒョウ</t>
    </rPh>
    <rPh sb="164" eb="166">
      <t>オスイ</t>
    </rPh>
    <rPh sb="166" eb="168">
      <t>ショリ</t>
    </rPh>
    <rPh sb="169" eb="170">
      <t>カカ</t>
    </rPh>
    <rPh sb="201" eb="203">
      <t>シセツ</t>
    </rPh>
    <rPh sb="203" eb="205">
      <t>リヨウ</t>
    </rPh>
    <rPh sb="205" eb="206">
      <t>リツ</t>
    </rPh>
    <rPh sb="209" eb="212">
      <t>スイセンカ</t>
    </rPh>
    <rPh sb="212" eb="213">
      <t>リツ</t>
    </rPh>
    <rPh sb="214" eb="216">
      <t>シヒョウ</t>
    </rPh>
    <rPh sb="223" eb="226">
      <t>スイセンカ</t>
    </rPh>
    <rPh sb="226" eb="227">
      <t>リツ</t>
    </rPh>
    <rPh sb="232" eb="233">
      <t>コ</t>
    </rPh>
    <rPh sb="247" eb="248">
      <t>オオ</t>
    </rPh>
    <rPh sb="253" eb="255">
      <t>ミコ</t>
    </rPh>
    <rPh sb="258" eb="260">
      <t>シセツ</t>
    </rPh>
    <rPh sb="261" eb="263">
      <t>ショリ</t>
    </rPh>
    <rPh sb="263" eb="265">
      <t>ノウリョク</t>
    </rPh>
    <rPh sb="268" eb="270">
      <t>カダイ</t>
    </rPh>
    <rPh sb="309" eb="311">
      <t>ヘイセイ</t>
    </rPh>
    <rPh sb="313" eb="315">
      <t>ネンド</t>
    </rPh>
    <rPh sb="316" eb="319">
      <t>スイセンカ</t>
    </rPh>
    <rPh sb="319" eb="320">
      <t>リツ</t>
    </rPh>
    <rPh sb="321" eb="322">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</si>
</sst>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9883776"/>
        <c:axId val="1301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29883776"/>
        <c:axId val="130191392"/>
      </c:lineChart>
      <c:dateAx>
        <c:axId val="129883776"/>
        <c:scaling>
          <c:orientation val="minMax"/>
        </c:scaling>
        <c:delete val="1"/>
        <c:axPos val="b"/>
        <c:numFmt formatCode="ge" sourceLinked="1"/>
        <c:majorTickMark val="none"/>
        <c:minorTickMark val="none"/>
        <c:tickLblPos val="none"/>
        <c:crossAx val="130191392"/>
        <c:crosses val="autoZero"/>
        <c:auto val="1"/>
        <c:lblOffset val="100"/>
        <c:baseTimeUnit val="years"/>
      </c:dateAx>
      <c:valAx>
        <c:axId val="1301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8837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52.15</c:v>
                </c:pt>
                <c:pt idx="1">
                  <c:v>51.02</c:v>
                </c:pt>
                <c:pt idx="2">
                  <c:v>55.72</c:v>
                </c:pt>
                <c:pt idx="3">
                  <c:v>51.23</c:v>
                </c:pt>
                <c:pt idx="4">
                  <c:v>52.25</c:v>
                </c:pt>
              </c:numCache>
            </c:numRef>
          </c:val>
        </c:ser>
        <c:dLbls>
          <c:showLegendKey val="0"/>
          <c:showVal val="0"/>
          <c:showCatName val="0"/>
          <c:showSerName val="0"/>
          <c:showPercent val="0"/>
          <c:showBubbleSize val="0"/>
        </c:dLbls>
        <c:gapWidth val="150"/>
        <c:axId val="230314912"/>
        <c:axId val="23031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30314912"/>
        <c:axId val="230314520"/>
      </c:lineChart>
      <c:dateAx>
        <c:axId val="230314912"/>
        <c:scaling>
          <c:orientation val="minMax"/>
        </c:scaling>
        <c:delete val="1"/>
        <c:axPos val="b"/>
        <c:numFmt formatCode="ge" sourceLinked="1"/>
        <c:majorTickMark val="none"/>
        <c:minorTickMark val="none"/>
        <c:tickLblPos val="none"/>
        <c:crossAx val="230314520"/>
        <c:crosses val="autoZero"/>
        <c:auto val="1"/>
        <c:lblOffset val="100"/>
        <c:baseTimeUnit val="years"/>
      </c:dateAx>
      <c:valAx>
        <c:axId val="23031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3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83.88</c:v>
                </c:pt>
                <c:pt idx="1">
                  <c:v>93.15</c:v>
                </c:pt>
                <c:pt idx="2">
                  <c:v>92.87</c:v>
                </c:pt>
                <c:pt idx="3">
                  <c:v>92.31</c:v>
                </c:pt>
                <c:pt idx="4">
                  <c:v>92.23</c:v>
                </c:pt>
              </c:numCache>
            </c:numRef>
          </c:val>
        </c:ser>
        <c:dLbls>
          <c:showLegendKey val="0"/>
          <c:showVal val="0"/>
          <c:showCatName val="0"/>
          <c:showSerName val="0"/>
          <c:showPercent val="0"/>
          <c:showBubbleSize val="0"/>
        </c:dLbls>
        <c:gapWidth val="150"/>
        <c:axId val="230315304"/>
        <c:axId val="22999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30315304"/>
        <c:axId val="229997400"/>
      </c:lineChart>
      <c:dateAx>
        <c:axId val="230315304"/>
        <c:scaling>
          <c:orientation val="minMax"/>
        </c:scaling>
        <c:delete val="1"/>
        <c:axPos val="b"/>
        <c:numFmt formatCode="ge" sourceLinked="1"/>
        <c:majorTickMark val="none"/>
        <c:minorTickMark val="none"/>
        <c:tickLblPos val="none"/>
        <c:crossAx val="229997400"/>
        <c:crosses val="autoZero"/>
        <c:auto val="1"/>
        <c:lblOffset val="100"/>
        <c:baseTimeUnit val="years"/>
      </c:dateAx>
      <c:valAx>
        <c:axId val="22999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31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89.22</c:v>
                </c:pt>
                <c:pt idx="1">
                  <c:v>92.16</c:v>
                </c:pt>
                <c:pt idx="2">
                  <c:v>92.28</c:v>
                </c:pt>
                <c:pt idx="3">
                  <c:v>92.01</c:v>
                </c:pt>
                <c:pt idx="4">
                  <c:v>92.23</c:v>
                </c:pt>
              </c:numCache>
            </c:numRef>
          </c:val>
        </c:ser>
        <c:dLbls>
          <c:showLegendKey val="0"/>
          <c:showVal val="0"/>
          <c:showCatName val="0"/>
          <c:showSerName val="0"/>
          <c:showPercent val="0"/>
          <c:showBubbleSize val="0"/>
        </c:dLbls>
        <c:gapWidth val="150"/>
        <c:axId val="129616096"/>
        <c:axId val="113236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9616096"/>
        <c:axId val="113236568"/>
      </c:lineChart>
      <c:dateAx>
        <c:axId val="129616096"/>
        <c:scaling>
          <c:orientation val="minMax"/>
        </c:scaling>
        <c:delete val="1"/>
        <c:axPos val="b"/>
        <c:numFmt formatCode="ge" sourceLinked="1"/>
        <c:majorTickMark val="none"/>
        <c:minorTickMark val="none"/>
        <c:tickLblPos val="none"/>
        <c:crossAx val="113236568"/>
        <c:crosses val="autoZero"/>
        <c:auto val="1"/>
        <c:lblOffset val="100"/>
        <c:baseTimeUnit val="years"/>
      </c:dateAx>
      <c:valAx>
        <c:axId val="11323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6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970896"/>
        <c:axId val="23025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970896"/>
        <c:axId val="230255928"/>
      </c:lineChart>
      <c:dateAx>
        <c:axId val="131970896"/>
        <c:scaling>
          <c:orientation val="minMax"/>
        </c:scaling>
        <c:delete val="1"/>
        <c:axPos val="b"/>
        <c:numFmt formatCode="ge" sourceLinked="1"/>
        <c:majorTickMark val="none"/>
        <c:minorTickMark val="none"/>
        <c:tickLblPos val="none"/>
        <c:crossAx val="230255928"/>
        <c:crosses val="autoZero"/>
        <c:auto val="1"/>
        <c:lblOffset val="100"/>
        <c:baseTimeUnit val="years"/>
      </c:dateAx>
      <c:valAx>
        <c:axId val="23025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7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238112"/>
        <c:axId val="23030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238112"/>
        <c:axId val="230307576"/>
      </c:lineChart>
      <c:dateAx>
        <c:axId val="230238112"/>
        <c:scaling>
          <c:orientation val="minMax"/>
        </c:scaling>
        <c:delete val="1"/>
        <c:axPos val="b"/>
        <c:numFmt formatCode="ge" sourceLinked="1"/>
        <c:majorTickMark val="none"/>
        <c:minorTickMark val="none"/>
        <c:tickLblPos val="none"/>
        <c:crossAx val="230307576"/>
        <c:crosses val="autoZero"/>
        <c:auto val="1"/>
        <c:lblOffset val="100"/>
        <c:baseTimeUnit val="years"/>
      </c:dateAx>
      <c:valAx>
        <c:axId val="230307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315696"/>
        <c:axId val="23031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315696"/>
        <c:axId val="230316088"/>
      </c:lineChart>
      <c:dateAx>
        <c:axId val="230315696"/>
        <c:scaling>
          <c:orientation val="minMax"/>
        </c:scaling>
        <c:delete val="1"/>
        <c:axPos val="b"/>
        <c:numFmt formatCode="ge" sourceLinked="1"/>
        <c:majorTickMark val="none"/>
        <c:minorTickMark val="none"/>
        <c:tickLblPos val="none"/>
        <c:crossAx val="230316088"/>
        <c:crosses val="autoZero"/>
        <c:auto val="1"/>
        <c:lblOffset val="100"/>
        <c:baseTimeUnit val="years"/>
      </c:dateAx>
      <c:valAx>
        <c:axId val="23031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31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317264"/>
        <c:axId val="23031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317264"/>
        <c:axId val="230317656"/>
      </c:lineChart>
      <c:dateAx>
        <c:axId val="230317264"/>
        <c:scaling>
          <c:orientation val="minMax"/>
        </c:scaling>
        <c:delete val="1"/>
        <c:axPos val="b"/>
        <c:numFmt formatCode="ge" sourceLinked="1"/>
        <c:majorTickMark val="none"/>
        <c:minorTickMark val="none"/>
        <c:tickLblPos val="none"/>
        <c:crossAx val="230317656"/>
        <c:crosses val="autoZero"/>
        <c:auto val="1"/>
        <c:lblOffset val="100"/>
        <c:baseTimeUnit val="years"/>
      </c:dateAx>
      <c:valAx>
        <c:axId val="23031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31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2059864"/>
        <c:axId val="1320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32059864"/>
        <c:axId val="132060256"/>
      </c:lineChart>
      <c:dateAx>
        <c:axId val="132059864"/>
        <c:scaling>
          <c:orientation val="minMax"/>
        </c:scaling>
        <c:delete val="1"/>
        <c:axPos val="b"/>
        <c:numFmt formatCode="ge" sourceLinked="1"/>
        <c:majorTickMark val="none"/>
        <c:minorTickMark val="none"/>
        <c:tickLblPos val="none"/>
        <c:crossAx val="132060256"/>
        <c:crosses val="autoZero"/>
        <c:auto val="1"/>
        <c:lblOffset val="100"/>
        <c:baseTimeUnit val="years"/>
      </c:dateAx>
      <c:valAx>
        <c:axId val="13206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5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58.09</c:v>
                </c:pt>
                <c:pt idx="1">
                  <c:v>61.41</c:v>
                </c:pt>
                <c:pt idx="2">
                  <c:v>63.58</c:v>
                </c:pt>
                <c:pt idx="3">
                  <c:v>65.84</c:v>
                </c:pt>
                <c:pt idx="4">
                  <c:v>59.09</c:v>
                </c:pt>
              </c:numCache>
            </c:numRef>
          </c:val>
        </c:ser>
        <c:dLbls>
          <c:showLegendKey val="0"/>
          <c:showVal val="0"/>
          <c:showCatName val="0"/>
          <c:showSerName val="0"/>
          <c:showPercent val="0"/>
          <c:showBubbleSize val="0"/>
        </c:dLbls>
        <c:gapWidth val="150"/>
        <c:axId val="132061432"/>
        <c:axId val="13206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32061432"/>
        <c:axId val="132061824"/>
      </c:lineChart>
      <c:dateAx>
        <c:axId val="132061432"/>
        <c:scaling>
          <c:orientation val="minMax"/>
        </c:scaling>
        <c:delete val="1"/>
        <c:axPos val="b"/>
        <c:numFmt formatCode="ge" sourceLinked="1"/>
        <c:majorTickMark val="none"/>
        <c:minorTickMark val="none"/>
        <c:tickLblPos val="none"/>
        <c:crossAx val="132061824"/>
        <c:crosses val="autoZero"/>
        <c:auto val="1"/>
        <c:lblOffset val="100"/>
        <c:baseTimeUnit val="years"/>
      </c:dateAx>
      <c:valAx>
        <c:axId val="13206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212.02</c:v>
                </c:pt>
                <c:pt idx="1">
                  <c:v>205.64</c:v>
                </c:pt>
                <c:pt idx="2">
                  <c:v>212.63</c:v>
                </c:pt>
                <c:pt idx="3">
                  <c:v>205.62</c:v>
                </c:pt>
                <c:pt idx="4">
                  <c:v>238.58</c:v>
                </c:pt>
              </c:numCache>
            </c:numRef>
          </c:val>
        </c:ser>
        <c:dLbls>
          <c:showLegendKey val="0"/>
          <c:showVal val="0"/>
          <c:showCatName val="0"/>
          <c:showSerName val="0"/>
          <c:showPercent val="0"/>
          <c:showBubbleSize val="0"/>
        </c:dLbls>
        <c:gapWidth val="150"/>
        <c:axId val="229995440"/>
        <c:axId val="22999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29995440"/>
        <c:axId val="229995832"/>
      </c:lineChart>
      <c:dateAx>
        <c:axId val="229995440"/>
        <c:scaling>
          <c:orientation val="minMax"/>
        </c:scaling>
        <c:delete val="1"/>
        <c:axPos val="b"/>
        <c:numFmt formatCode="ge" sourceLinked="1"/>
        <c:majorTickMark val="none"/>
        <c:minorTickMark val="none"/>
        <c:tickLblPos val="none"/>
        <c:crossAx val="229995832"/>
        <c:crosses val="autoZero"/>
        <c:auto val="1"/>
        <c:lblOffset val="100"/>
        <c:baseTimeUnit val="years"/>
      </c:dateAx>
      <c:valAx>
        <c:axId val="22999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99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沼田市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50879</v>
      </c>
      <c r="AM8" s="47"/>
      <c r="AN8" s="47"/>
      <c r="AO8" s="47"/>
      <c r="AP8" s="47"/>
      <c r="AQ8" s="47"/>
      <c r="AR8" s="47"/>
      <c r="AS8" s="47"/>
      <c r="AT8" s="43">
        <f>データ!S6</f>
        <v>443.46</v>
      </c>
      <c r="AU8" s="43"/>
      <c r="AV8" s="43"/>
      <c r="AW8" s="43"/>
      <c r="AX8" s="43"/>
      <c r="AY8" s="43"/>
      <c r="AZ8" s="43"/>
      <c r="BA8" s="43"/>
      <c r="BB8" s="43">
        <f>データ!T6</f>
        <v>114.73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4.62</v>
      </c>
      <c r="Q10" s="43"/>
      <c r="R10" s="43"/>
      <c r="S10" s="43"/>
      <c r="T10" s="43"/>
      <c r="U10" s="43"/>
      <c r="V10" s="43"/>
      <c r="W10" s="43">
        <f>データ!P6</f>
        <v>100</v>
      </c>
      <c r="X10" s="43"/>
      <c r="Y10" s="43"/>
      <c r="Z10" s="43"/>
      <c r="AA10" s="43"/>
      <c r="AB10" s="43"/>
      <c r="AC10" s="43"/>
      <c r="AD10" s="47">
        <f>データ!Q6</f>
        <v>2730</v>
      </c>
      <c r="AE10" s="47"/>
      <c r="AF10" s="47"/>
      <c r="AG10" s="47"/>
      <c r="AH10" s="47"/>
      <c r="AI10" s="47"/>
      <c r="AJ10" s="47"/>
      <c r="AK10" s="2"/>
      <c r="AL10" s="47">
        <f>データ!U6</f>
        <v>2342</v>
      </c>
      <c r="AM10" s="47"/>
      <c r="AN10" s="47"/>
      <c r="AO10" s="47"/>
      <c r="AP10" s="47"/>
      <c r="AQ10" s="47"/>
      <c r="AR10" s="47"/>
      <c r="AS10" s="47"/>
      <c r="AT10" s="43">
        <f>データ!V6</f>
        <v>2.29</v>
      </c>
      <c r="AU10" s="43"/>
      <c r="AV10" s="43"/>
      <c r="AW10" s="43"/>
      <c r="AX10" s="43"/>
      <c r="AY10" s="43"/>
      <c r="AZ10" s="43"/>
      <c r="BA10" s="43"/>
      <c r="BB10" s="43">
        <f>データ!W6</f>
        <v>1022.71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102067</v>
      </c>
      <c r="D6" s="31">
        <f t="shared" si="3"/>
        <v>47</v>
      </c>
      <c r="E6" s="31">
        <f t="shared" si="3"/>
        <v>17</v>
      </c>
      <c r="F6" s="31">
        <f t="shared" si="3"/>
        <v>5</v>
      </c>
      <c r="G6" s="31">
        <f t="shared" si="3"/>
        <v>0</v>
      </c>
      <c r="H6" s="31" t="str">
        <f t="shared" si="3"/>
        <v>群馬県　沼田市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4.62</v>
      </c>
      <c r="P6" s="32">
        <f t="shared" si="3"/>
        <v>100</v>
      </c>
      <c r="Q6" s="32">
        <f t="shared" si="3"/>
        <v>2730</v>
      </c>
      <c r="R6" s="32">
        <f t="shared" si="3"/>
        <v>50879</v>
      </c>
      <c r="S6" s="32">
        <f t="shared" si="3"/>
        <v>443.46</v>
      </c>
      <c r="T6" s="32">
        <f t="shared" si="3"/>
        <v>114.73</v>
      </c>
      <c r="U6" s="32">
        <f t="shared" si="3"/>
        <v>2342</v>
      </c>
      <c r="V6" s="32">
        <f t="shared" si="3"/>
        <v>2.29</v>
      </c>
      <c r="W6" s="32">
        <f t="shared" si="3"/>
        <v>1022.71</v>
      </c>
      <c r="X6" s="33">
        <f>IF(X7="",NA(),X7)</f>
        <v>89.22</v>
      </c>
      <c r="Y6" s="33">
        <f t="shared" ref="Y6:AG6" si="4">IF(Y7="",NA(),Y7)</f>
        <v>92.16</v>
      </c>
      <c r="Z6" s="33">
        <f t="shared" si="4"/>
        <v>92.28</v>
      </c>
      <c r="AA6" s="33">
        <f t="shared" si="4"/>
        <v>92.01</v>
      </c>
      <c r="AB6" s="33">
        <f t="shared" si="4"/>
        <v>92.23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58.09</v>
      </c>
      <c r="BQ6" s="33">
        <f t="shared" ref="BQ6:BY6" si="8">IF(BQ7="",NA(),BQ7)</f>
        <v>61.41</v>
      </c>
      <c r="BR6" s="33">
        <f t="shared" si="8"/>
        <v>63.58</v>
      </c>
      <c r="BS6" s="33">
        <f t="shared" si="8"/>
        <v>65.84</v>
      </c>
      <c r="BT6" s="33">
        <f t="shared" si="8"/>
        <v>59.09</v>
      </c>
      <c r="BU6" s="33">
        <f t="shared" si="8"/>
        <v>53.42</v>
      </c>
      <c r="BV6" s="33">
        <f t="shared" si="8"/>
        <v>51.56</v>
      </c>
      <c r="BW6" s="33">
        <f t="shared" si="8"/>
        <v>51.03</v>
      </c>
      <c r="BX6" s="33">
        <f t="shared" si="8"/>
        <v>50.9</v>
      </c>
      <c r="BY6" s="33">
        <f t="shared" si="8"/>
        <v>50.82</v>
      </c>
      <c r="BZ6" s="32" t="str">
        <f>IF(BZ7="","",IF(BZ7="-","【-】","【"&amp;SUBSTITUTE(TEXT(BZ7,"#,##0.00"),"-","△")&amp;"】"))</f>
        <v>【51.49】</v>
      </c>
      <c r="CA6" s="33">
        <f>IF(CA7="",NA(),CA7)</f>
        <v>212.02</v>
      </c>
      <c r="CB6" s="33">
        <f t="shared" ref="CB6:CJ6" si="9">IF(CB7="",NA(),CB7)</f>
        <v>205.64</v>
      </c>
      <c r="CC6" s="33">
        <f t="shared" si="9"/>
        <v>212.63</v>
      </c>
      <c r="CD6" s="33">
        <f t="shared" si="9"/>
        <v>205.62</v>
      </c>
      <c r="CE6" s="33">
        <f t="shared" si="9"/>
        <v>238.58</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52.15</v>
      </c>
      <c r="CM6" s="33">
        <f t="shared" ref="CM6:CU6" si="10">IF(CM7="",NA(),CM7)</f>
        <v>51.02</v>
      </c>
      <c r="CN6" s="33">
        <f t="shared" si="10"/>
        <v>55.72</v>
      </c>
      <c r="CO6" s="33">
        <f t="shared" si="10"/>
        <v>51.23</v>
      </c>
      <c r="CP6" s="33">
        <f t="shared" si="10"/>
        <v>52.25</v>
      </c>
      <c r="CQ6" s="33">
        <f t="shared" si="10"/>
        <v>54.23</v>
      </c>
      <c r="CR6" s="33">
        <f t="shared" si="10"/>
        <v>55.2</v>
      </c>
      <c r="CS6" s="33">
        <f t="shared" si="10"/>
        <v>54.74</v>
      </c>
      <c r="CT6" s="33">
        <f t="shared" si="10"/>
        <v>53.78</v>
      </c>
      <c r="CU6" s="33">
        <f t="shared" si="10"/>
        <v>53.24</v>
      </c>
      <c r="CV6" s="32" t="str">
        <f>IF(CV7="","",IF(CV7="-","【-】","【"&amp;SUBSTITUTE(TEXT(CV7,"#,##0.00"),"-","△")&amp;"】"))</f>
        <v>【53.32】</v>
      </c>
      <c r="CW6" s="33">
        <f>IF(CW7="",NA(),CW7)</f>
        <v>83.88</v>
      </c>
      <c r="CX6" s="33">
        <f t="shared" ref="CX6:DF6" si="11">IF(CX7="",NA(),CX7)</f>
        <v>93.15</v>
      </c>
      <c r="CY6" s="33">
        <f t="shared" si="11"/>
        <v>92.87</v>
      </c>
      <c r="CZ6" s="33">
        <f t="shared" si="11"/>
        <v>92.31</v>
      </c>
      <c r="DA6" s="33">
        <f t="shared" si="11"/>
        <v>92.23</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102067</v>
      </c>
      <c r="D7" s="35">
        <v>47</v>
      </c>
      <c r="E7" s="35">
        <v>17</v>
      </c>
      <c r="F7" s="35">
        <v>5</v>
      </c>
      <c r="G7" s="35">
        <v>0</v>
      </c>
      <c r="H7" s="35" t="s">
        <v>96</v>
      </c>
      <c r="I7" s="35" t="s">
        <v>97</v>
      </c>
      <c r="J7" s="35" t="s">
        <v>98</v>
      </c>
      <c r="K7" s="35" t="s">
        <v>99</v>
      </c>
      <c r="L7" s="35" t="s">
        <v>100</v>
      </c>
      <c r="M7" s="36" t="s">
        <v>101</v>
      </c>
      <c r="N7" s="36" t="s">
        <v>102</v>
      </c>
      <c r="O7" s="36">
        <v>4.62</v>
      </c>
      <c r="P7" s="36">
        <v>100</v>
      </c>
      <c r="Q7" s="36">
        <v>2730</v>
      </c>
      <c r="R7" s="36">
        <v>50879</v>
      </c>
      <c r="S7" s="36">
        <v>443.46</v>
      </c>
      <c r="T7" s="36">
        <v>114.73</v>
      </c>
      <c r="U7" s="36">
        <v>2342</v>
      </c>
      <c r="V7" s="36">
        <v>2.29</v>
      </c>
      <c r="W7" s="36">
        <v>1022.71</v>
      </c>
      <c r="X7" s="36">
        <v>89.22</v>
      </c>
      <c r="Y7" s="36">
        <v>92.16</v>
      </c>
      <c r="Z7" s="36">
        <v>92.28</v>
      </c>
      <c r="AA7" s="36">
        <v>92.01</v>
      </c>
      <c r="AB7" s="36">
        <v>92.23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58.09</v>
      </c>
      <c r="BQ7" s="36">
        <v>61.41</v>
      </c>
      <c r="BR7" s="36">
        <v>63.58</v>
      </c>
      <c r="BS7" s="36">
        <v>65.84</v>
      </c>
      <c r="BT7" s="36">
        <v>59.09</v>
      </c>
      <c r="BU7" s="36">
        <v>53.42</v>
      </c>
      <c r="BV7" s="36">
        <v>51.56</v>
      </c>
      <c r="BW7" s="36">
        <v>51.03</v>
      </c>
      <c r="BX7" s="36">
        <v>50.9</v>
      </c>
      <c r="BY7" s="36">
        <v>50.82</v>
      </c>
      <c r="BZ7" s="36">
        <v>51.49</v>
      </c>
      <c r="CA7" s="36">
        <v>212.02</v>
      </c>
      <c r="CB7" s="36">
        <v>205.64</v>
      </c>
      <c r="CC7" s="36">
        <v>212.63</v>
      </c>
      <c r="CD7" s="36">
        <v>205.62</v>
      </c>
      <c r="CE7" s="36">
        <v>238.58</v>
      </c>
      <c r="CF7" s="36">
        <v>269.12</v>
      </c>
      <c r="CG7" s="36">
        <v>283.26</v>
      </c>
      <c r="CH7" s="36">
        <v>289.60000000000002</v>
      </c>
      <c r="CI7" s="36">
        <v>293.27</v>
      </c>
      <c r="CJ7" s="36">
        <v>300.52</v>
      </c>
      <c r="CK7" s="36">
        <v>295.10000000000002</v>
      </c>
      <c r="CL7" s="36">
        <v>52.15</v>
      </c>
      <c r="CM7" s="36">
        <v>51.02</v>
      </c>
      <c r="CN7" s="36">
        <v>55.72</v>
      </c>
      <c r="CO7" s="36">
        <v>51.23</v>
      </c>
      <c r="CP7" s="36">
        <v>52.25</v>
      </c>
      <c r="CQ7" s="36">
        <v>54.23</v>
      </c>
      <c r="CR7" s="36">
        <v>55.2</v>
      </c>
      <c r="CS7" s="36">
        <v>54.74</v>
      </c>
      <c r="CT7" s="36">
        <v>53.78</v>
      </c>
      <c r="CU7" s="36">
        <v>53.24</v>
      </c>
      <c r="CV7" s="36">
        <v>53.32</v>
      </c>
      <c r="CW7" s="36">
        <v>83.88</v>
      </c>
      <c r="CX7" s="36">
        <v>93.15</v>
      </c>
      <c r="CY7" s="36">
        <v>92.87</v>
      </c>
      <c r="CZ7" s="36">
        <v>92.31</v>
      </c>
      <c r="DA7" s="36">
        <v>92.23</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2016-02-03T09:11:26Z</dcterms:created>
  <dcterms:modified xsi:type="dcterms:W3CDTF">2016-02-21T23:52:14Z</dcterms:modified>
  <cp:category/>
</cp:coreProperties>
</file>