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4 伊勢崎市\"/>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<sst xmlns="http://schemas.openxmlformats.org/spreadsheetml/2006/main" count="221" uniqueCount="110">
  <si>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</si>
  <si>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</si>
  <si>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</si>
  <si>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</si>
  <si>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</si>
  <si>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</si>
  <si>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</si>
  <si>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</si>
  <si>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</si>
  <si>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</si>
  <si>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</si>
  <si>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</si>
  <si>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</si>
  <si>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</si>
  <si>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</si>
  <si>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</si>
  <si>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</si>
  <si>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</si>
  <si>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</si>
  <si>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</si>
  <si>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</si>
  <si>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</si>
  <si>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</si>
  <si>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</si>
  <si>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</si>
  <si>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</si>
  <si>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</si>
  <si>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</si>
  <si>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</si>
  <si>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</si>
  <si>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</si>
  <si>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</si>
  <si>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</si>
  <si>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</si>
  <si>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</si>
  <si>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</si>
  <si>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</si>
  <si>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</si>
  <si>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</si>
  <si>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</si>
  <si>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</si>
  <si>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</si>
  <si>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</si>
  <si>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</si>
  <si>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</si>
  <si>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</si>
  <si>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</si>
  <si>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</si>
  <si>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</si>
  <si>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</si>
  <si>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</si>
  <si>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</si>
  <si>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</si>
  <si>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</si>
  <si>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</si>
  <si>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</si>
  <si>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</si>
  <si>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</si>
  <si>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</si>
  <si>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</si>
  <si>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</si>
  <si>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</si>
  <si>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</si>
  <si>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</si>
  <si>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</si>
  <si>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</si>
  <si>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</si>
  <si>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</si>
  <si>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</si>
  <si>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</si>
  <si>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</si>
  <si>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</si>
  <si>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</si>
  <si>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</si>
  <si>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</si>
  <si>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</si>
  <si>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</si>
  <si>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</si>
  <si>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</si>
  <si>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</si>
  <si>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</si>
  <si>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</si>
  <si>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</si>
  <si>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</si>
  <si>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</si>
  <si>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</si>
  <si>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</si>
  <si>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</si>
  <si>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</si>
  <si>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</si>
  <si>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</si>
  <si>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</si>
  <si>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</si>
  <si>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</si>
  <si>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</si>
  <si>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伊勢崎市</t>
  </si>
  <si>
    <t>法非適用</t>
  </si>
  <si>
    <t>下水道事業</t>
  </si>
  <si>
    <t>農業集落排水</t>
  </si>
  <si>
    <t>F1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</si>
  <si>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</si>
  <si>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</si>
  <si>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</si>
  <si>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</si>
  <si>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</si>
  <si>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</si>
  <si>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</si>
  <si>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(1)①単年度の収支が黒字であることを示す100％を下回っている。
⑤100％を下回っている状態が続いており、使用料収入だけでは、汚水処理費を賄えていない。
⑥平均値を下回る状態が続いており、効率的な汚水処理が行われている。
⑦経年比較では横ばい傾向にあり、平均値を下回っている。接続促進により、流入量を増やす必要がある。平成26年度は、一部施設が公共下水道に編入したことによる減少。
⑧経年比較では横ばい傾向にあるが、Ｈ23年度以外は平均値を下回っている
(2)類似団体と比較し、汚水処理原価から効率的な汚水処理が行えている一方で、水洗化率が低く、施設利用率も同様に低い。</t>
    <rPh sb="120" eb="121">
      <t>ヨコ</t>
    </rPh>
    <rPh sb="161" eb="163">
      <t>ヘイセイ</t>
    </rPh>
    <rPh sb="165" eb="167">
      <t>ネンド</t>
    </rPh>
    <rPh sb="169" eb="171">
      <t>イチブ</t>
    </rPh>
    <rPh sb="171" eb="173">
      <t>シセツ</t>
    </rPh>
    <rPh sb="189" eb="191">
      <t>ゲンショウ</t>
    </rPh>
    <rPh sb="200" eb="201">
      <t>ヨコ</t>
    </rPh>
    <rPh sb="213" eb="215">
      <t>ネンド</t>
    </rPh>
    <rPh sb="215" eb="217">
      <t>イガイ</t>
    </rPh>
    <phoneticPr fontId="4"/>
  </si>
  <si>
    <t>(1)③当該年度に更新した管渠延長の割合。
　平成26年度まで管渠の更新は、行っていない。
(2)類似団体では管渠の更新が始まっているが、今後は資産台帳等を作成し、計画的及び平準化した管渠の更新を予定。</t>
    <phoneticPr fontId="4"/>
  </si>
  <si>
    <t>(1)収益的収支比率や経費回収率から、農業集落排水の維持管理費は、農業集落排水施設使用料で賄えていない。一方で、汚水処理原価の平均値との比較から効率的な汚水処理が行えている。また、施設利用率や水洗化率の平均値との比較から、水洗化率を向上させ、施設利用率の向上を図る必要がある。
(2)農業集落排水整備区域内の接続促進を進め施設利用率を向上させる必要があります。また、処理場の老朽化対策の一環として、公共下水道への編入の検討も引き続き行います。
　また、同時に農業集落排水事業の健全で持続可能な経営管理に努めます。</t>
    <rPh sb="19" eb="21">
      <t>ノウギョウ</t>
    </rPh>
    <rPh sb="21" eb="23">
      <t>シュウラク</t>
    </rPh>
    <rPh sb="23" eb="25">
      <t>ハイスイ</t>
    </rPh>
    <rPh sb="33" eb="35">
      <t>ノウギョウ</t>
    </rPh>
    <rPh sb="35" eb="37">
      <t>シュウラク</t>
    </rPh>
    <rPh sb="37" eb="39">
      <t>ハイスイ</t>
    </rPh>
    <rPh sb="39" eb="41">
      <t>シセツ</t>
    </rPh>
    <rPh sb="142" eb="144">
      <t>ノウギョウ</t>
    </rPh>
    <rPh sb="144" eb="146">
      <t>シュウラク</t>
    </rPh>
    <rPh sb="146" eb="148">
      <t>ハイスイ</t>
    </rPh>
    <rPh sb="183" eb="186">
      <t>ショリジョウ</t>
    </rPh>
    <rPh sb="187" eb="190">
      <t>ロウキュウカ</t>
    </rPh>
    <rPh sb="190" eb="192">
      <t>タイサク</t>
    </rPh>
    <rPh sb="193" eb="195">
      <t>イッカン</t>
    </rPh>
    <rPh sb="199" eb="201">
      <t>コウキョウ</t>
    </rPh>
    <rPh sb="201" eb="204">
      <t>ゲスイドウ</t>
    </rPh>
    <rPh sb="206" eb="208">
      <t>ヘンニュウ</t>
    </rPh>
    <rPh sb="209" eb="211">
      <t>ケントウ</t>
    </rPh>
    <rPh sb="212" eb="213">
      <t>ヒ</t>
    </rPh>
    <rPh sb="214" eb="215">
      <t>ツヅ</t>
    </rPh>
    <rPh sb="216" eb="217">
      <t>オコナ</t>
    </rPh>
    <rPh sb="229" eb="231">
      <t>ノウギョウ</t>
    </rPh>
    <rPh sb="231" eb="233">
      <t>シュウラク</t>
    </rPh>
    <rPh sb="233" eb="235">
      <t>ハイスイ</t>
    </rPh>
    <rPh sb="235" eb="237">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</si>
</sst>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9858928"/>
        <c:axId val="229859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0.01</c:v>
                </c:pt>
                <c:pt idx="4">
                  <c:v>0.03</c:v>
                </c:pt>
              </c:numCache>
            </c:numRef>
          </c:val>
          <c:smooth val="0"/>
        </c:ser>
        <c:dLbls>
          <c:showLegendKey val="0"/>
          <c:showVal val="0"/>
          <c:showCatName val="0"/>
          <c:showSerName val="0"/>
          <c:showPercent val="0"/>
          <c:showBubbleSize val="0"/>
        </c:dLbls>
        <c:marker val="1"/>
        <c:smooth val="0"/>
        <c:axId val="229858928"/>
        <c:axId val="229859320"/>
      </c:lineChart>
      <c:dateAx>
        <c:axId val="229858928"/>
        <c:scaling>
          <c:orientation val="minMax"/>
        </c:scaling>
        <c:delete val="1"/>
        <c:axPos val="b"/>
        <c:numFmt formatCode="ge" sourceLinked="1"/>
        <c:majorTickMark val="none"/>
        <c:minorTickMark val="none"/>
        <c:tickLblPos val="none"/>
        <c:crossAx val="229859320"/>
        <c:crosses val="autoZero"/>
        <c:auto val="1"/>
        <c:lblOffset val="100"/>
        <c:baseTimeUnit val="years"/>
      </c:dateAx>
      <c:valAx>
        <c:axId val="229859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5892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52.13</c:v>
                </c:pt>
                <c:pt idx="1">
                  <c:v>53.69</c:v>
                </c:pt>
                <c:pt idx="2">
                  <c:v>53.02</c:v>
                </c:pt>
                <c:pt idx="3">
                  <c:v>53.02</c:v>
                </c:pt>
                <c:pt idx="4">
                  <c:v>50.21</c:v>
                </c:pt>
              </c:numCache>
            </c:numRef>
          </c:val>
        </c:ser>
        <c:dLbls>
          <c:showLegendKey val="0"/>
          <c:showVal val="0"/>
          <c:showCatName val="0"/>
          <c:showSerName val="0"/>
          <c:showPercent val="0"/>
          <c:showBubbleSize val="0"/>
        </c:dLbls>
        <c:gapWidth val="150"/>
        <c:axId val="231672240"/>
        <c:axId val="231672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60.63</c:v>
                </c:pt>
                <c:pt idx="4">
                  <c:v>58.47</c:v>
                </c:pt>
              </c:numCache>
            </c:numRef>
          </c:val>
          <c:smooth val="0"/>
        </c:ser>
        <c:dLbls>
          <c:showLegendKey val="0"/>
          <c:showVal val="0"/>
          <c:showCatName val="0"/>
          <c:showSerName val="0"/>
          <c:showPercent val="0"/>
          <c:showBubbleSize val="0"/>
        </c:dLbls>
        <c:marker val="1"/>
        <c:smooth val="0"/>
        <c:axId val="231672240"/>
        <c:axId val="231672632"/>
      </c:lineChart>
      <c:dateAx>
        <c:axId val="231672240"/>
        <c:scaling>
          <c:orientation val="minMax"/>
        </c:scaling>
        <c:delete val="1"/>
        <c:axPos val="b"/>
        <c:numFmt formatCode="ge" sourceLinked="1"/>
        <c:majorTickMark val="none"/>
        <c:minorTickMark val="none"/>
        <c:tickLblPos val="none"/>
        <c:crossAx val="231672632"/>
        <c:crosses val="autoZero"/>
        <c:auto val="1"/>
        <c:lblOffset val="100"/>
        <c:baseTimeUnit val="years"/>
      </c:dateAx>
      <c:valAx>
        <c:axId val="231672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67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67.099999999999994</c:v>
                </c:pt>
                <c:pt idx="1">
                  <c:v>85.17</c:v>
                </c:pt>
                <c:pt idx="2">
                  <c:v>74.88</c:v>
                </c:pt>
                <c:pt idx="3">
                  <c:v>73.900000000000006</c:v>
                </c:pt>
                <c:pt idx="4">
                  <c:v>70.05</c:v>
                </c:pt>
              </c:numCache>
            </c:numRef>
          </c:val>
        </c:ser>
        <c:dLbls>
          <c:showLegendKey val="0"/>
          <c:showVal val="0"/>
          <c:showCatName val="0"/>
          <c:showSerName val="0"/>
          <c:showPercent val="0"/>
          <c:showBubbleSize val="0"/>
        </c:dLbls>
        <c:gapWidth val="150"/>
        <c:axId val="231825552"/>
        <c:axId val="231825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88.66</c:v>
                </c:pt>
                <c:pt idx="4">
                  <c:v>88.58</c:v>
                </c:pt>
              </c:numCache>
            </c:numRef>
          </c:val>
          <c:smooth val="0"/>
        </c:ser>
        <c:dLbls>
          <c:showLegendKey val="0"/>
          <c:showVal val="0"/>
          <c:showCatName val="0"/>
          <c:showSerName val="0"/>
          <c:showPercent val="0"/>
          <c:showBubbleSize val="0"/>
        </c:dLbls>
        <c:marker val="1"/>
        <c:smooth val="0"/>
        <c:axId val="231825552"/>
        <c:axId val="231825944"/>
      </c:lineChart>
      <c:dateAx>
        <c:axId val="231825552"/>
        <c:scaling>
          <c:orientation val="minMax"/>
        </c:scaling>
        <c:delete val="1"/>
        <c:axPos val="b"/>
        <c:numFmt formatCode="ge" sourceLinked="1"/>
        <c:majorTickMark val="none"/>
        <c:minorTickMark val="none"/>
        <c:tickLblPos val="none"/>
        <c:crossAx val="231825944"/>
        <c:crosses val="autoZero"/>
        <c:auto val="1"/>
        <c:lblOffset val="100"/>
        <c:baseTimeUnit val="years"/>
      </c:dateAx>
      <c:valAx>
        <c:axId val="231825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82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90.89</c:v>
                </c:pt>
                <c:pt idx="1">
                  <c:v>86.76</c:v>
                </c:pt>
                <c:pt idx="2">
                  <c:v>86.22</c:v>
                </c:pt>
                <c:pt idx="3">
                  <c:v>88.28</c:v>
                </c:pt>
                <c:pt idx="4">
                  <c:v>89.4</c:v>
                </c:pt>
              </c:numCache>
            </c:numRef>
          </c:val>
        </c:ser>
        <c:dLbls>
          <c:showLegendKey val="0"/>
          <c:showVal val="0"/>
          <c:showCatName val="0"/>
          <c:showSerName val="0"/>
          <c:showPercent val="0"/>
          <c:showBubbleSize val="0"/>
        </c:dLbls>
        <c:gapWidth val="150"/>
        <c:axId val="229860496"/>
        <c:axId val="231157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860496"/>
        <c:axId val="231157456"/>
      </c:lineChart>
      <c:dateAx>
        <c:axId val="229860496"/>
        <c:scaling>
          <c:orientation val="minMax"/>
        </c:scaling>
        <c:delete val="1"/>
        <c:axPos val="b"/>
        <c:numFmt formatCode="ge" sourceLinked="1"/>
        <c:majorTickMark val="none"/>
        <c:minorTickMark val="none"/>
        <c:tickLblPos val="none"/>
        <c:crossAx val="231157456"/>
        <c:crosses val="autoZero"/>
        <c:auto val="1"/>
        <c:lblOffset val="100"/>
        <c:baseTimeUnit val="years"/>
      </c:dateAx>
      <c:valAx>
        <c:axId val="23115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86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1158632"/>
        <c:axId val="23115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1158632"/>
        <c:axId val="231159024"/>
      </c:lineChart>
      <c:dateAx>
        <c:axId val="231158632"/>
        <c:scaling>
          <c:orientation val="minMax"/>
        </c:scaling>
        <c:delete val="1"/>
        <c:axPos val="b"/>
        <c:numFmt formatCode="ge" sourceLinked="1"/>
        <c:majorTickMark val="none"/>
        <c:minorTickMark val="none"/>
        <c:tickLblPos val="none"/>
        <c:crossAx val="231159024"/>
        <c:crosses val="autoZero"/>
        <c:auto val="1"/>
        <c:lblOffset val="100"/>
        <c:baseTimeUnit val="years"/>
      </c:dateAx>
      <c:valAx>
        <c:axId val="23115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158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9071688"/>
        <c:axId val="22907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071688"/>
        <c:axId val="229072080"/>
      </c:lineChart>
      <c:dateAx>
        <c:axId val="229071688"/>
        <c:scaling>
          <c:orientation val="minMax"/>
        </c:scaling>
        <c:delete val="1"/>
        <c:axPos val="b"/>
        <c:numFmt formatCode="ge" sourceLinked="1"/>
        <c:majorTickMark val="none"/>
        <c:minorTickMark val="none"/>
        <c:tickLblPos val="none"/>
        <c:crossAx val="229072080"/>
        <c:crosses val="autoZero"/>
        <c:auto val="1"/>
        <c:lblOffset val="100"/>
        <c:baseTimeUnit val="years"/>
      </c:dateAx>
      <c:valAx>
        <c:axId val="22907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071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9073256"/>
        <c:axId val="22907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073256"/>
        <c:axId val="229073648"/>
      </c:lineChart>
      <c:dateAx>
        <c:axId val="229073256"/>
        <c:scaling>
          <c:orientation val="minMax"/>
        </c:scaling>
        <c:delete val="1"/>
        <c:axPos val="b"/>
        <c:numFmt formatCode="ge" sourceLinked="1"/>
        <c:majorTickMark val="none"/>
        <c:minorTickMark val="none"/>
        <c:tickLblPos val="none"/>
        <c:crossAx val="229073648"/>
        <c:crosses val="autoZero"/>
        <c:auto val="1"/>
        <c:lblOffset val="100"/>
        <c:baseTimeUnit val="years"/>
      </c:dateAx>
      <c:valAx>
        <c:axId val="22907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073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1569528"/>
        <c:axId val="23156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1569528"/>
        <c:axId val="231569920"/>
      </c:lineChart>
      <c:dateAx>
        <c:axId val="231569528"/>
        <c:scaling>
          <c:orientation val="minMax"/>
        </c:scaling>
        <c:delete val="1"/>
        <c:axPos val="b"/>
        <c:numFmt formatCode="ge" sourceLinked="1"/>
        <c:majorTickMark val="none"/>
        <c:minorTickMark val="none"/>
        <c:tickLblPos val="none"/>
        <c:crossAx val="231569920"/>
        <c:crosses val="autoZero"/>
        <c:auto val="1"/>
        <c:lblOffset val="100"/>
        <c:baseTimeUnit val="years"/>
      </c:dateAx>
      <c:valAx>
        <c:axId val="23156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569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formatCode="#,##0.00;&quot;△&quot;#,##0.00;&quot;-&quot;">
                  <c:v>103.94</c:v>
                </c:pt>
                <c:pt idx="4">
                  <c:v>0</c:v>
                </c:pt>
              </c:numCache>
            </c:numRef>
          </c:val>
        </c:ser>
        <c:dLbls>
          <c:showLegendKey val="0"/>
          <c:showVal val="0"/>
          <c:showCatName val="0"/>
          <c:showSerName val="0"/>
          <c:showPercent val="0"/>
          <c:showBubbleSize val="0"/>
        </c:dLbls>
        <c:gapWidth val="150"/>
        <c:axId val="231571096"/>
        <c:axId val="23157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547.95000000000005</c:v>
                </c:pt>
                <c:pt idx="4">
                  <c:v>632.94000000000005</c:v>
                </c:pt>
              </c:numCache>
            </c:numRef>
          </c:val>
          <c:smooth val="0"/>
        </c:ser>
        <c:dLbls>
          <c:showLegendKey val="0"/>
          <c:showVal val="0"/>
          <c:showCatName val="0"/>
          <c:showSerName val="0"/>
          <c:showPercent val="0"/>
          <c:showBubbleSize val="0"/>
        </c:dLbls>
        <c:marker val="1"/>
        <c:smooth val="0"/>
        <c:axId val="231571096"/>
        <c:axId val="231571488"/>
      </c:lineChart>
      <c:dateAx>
        <c:axId val="231571096"/>
        <c:scaling>
          <c:orientation val="minMax"/>
        </c:scaling>
        <c:delete val="1"/>
        <c:axPos val="b"/>
        <c:numFmt formatCode="ge" sourceLinked="1"/>
        <c:majorTickMark val="none"/>
        <c:minorTickMark val="none"/>
        <c:tickLblPos val="none"/>
        <c:crossAx val="231571488"/>
        <c:crosses val="autoZero"/>
        <c:auto val="1"/>
        <c:lblOffset val="100"/>
        <c:baseTimeUnit val="years"/>
      </c:dateAx>
      <c:valAx>
        <c:axId val="23157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571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62.54</c:v>
                </c:pt>
                <c:pt idx="1">
                  <c:v>70.22</c:v>
                </c:pt>
                <c:pt idx="2">
                  <c:v>77.66</c:v>
                </c:pt>
                <c:pt idx="3">
                  <c:v>69.489999999999995</c:v>
                </c:pt>
                <c:pt idx="4">
                  <c:v>63.11</c:v>
                </c:pt>
              </c:numCache>
            </c:numRef>
          </c:val>
        </c:ser>
        <c:dLbls>
          <c:showLegendKey val="0"/>
          <c:showVal val="0"/>
          <c:showCatName val="0"/>
          <c:showSerName val="0"/>
          <c:showPercent val="0"/>
          <c:showBubbleSize val="0"/>
        </c:dLbls>
        <c:gapWidth val="150"/>
        <c:axId val="231572664"/>
        <c:axId val="23157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64.86</c:v>
                </c:pt>
                <c:pt idx="4">
                  <c:v>62.3</c:v>
                </c:pt>
              </c:numCache>
            </c:numRef>
          </c:val>
          <c:smooth val="0"/>
        </c:ser>
        <c:dLbls>
          <c:showLegendKey val="0"/>
          <c:showVal val="0"/>
          <c:showCatName val="0"/>
          <c:showSerName val="0"/>
          <c:showPercent val="0"/>
          <c:showBubbleSize val="0"/>
        </c:dLbls>
        <c:marker val="1"/>
        <c:smooth val="0"/>
        <c:axId val="231572664"/>
        <c:axId val="231573056"/>
      </c:lineChart>
      <c:dateAx>
        <c:axId val="231572664"/>
        <c:scaling>
          <c:orientation val="minMax"/>
        </c:scaling>
        <c:delete val="1"/>
        <c:axPos val="b"/>
        <c:numFmt formatCode="ge" sourceLinked="1"/>
        <c:majorTickMark val="none"/>
        <c:minorTickMark val="none"/>
        <c:tickLblPos val="none"/>
        <c:crossAx val="231573056"/>
        <c:crosses val="autoZero"/>
        <c:auto val="1"/>
        <c:lblOffset val="100"/>
        <c:baseTimeUnit val="years"/>
      </c:dateAx>
      <c:valAx>
        <c:axId val="23157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572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167.45</c:v>
                </c:pt>
                <c:pt idx="1">
                  <c:v>147.03</c:v>
                </c:pt>
                <c:pt idx="2">
                  <c:v>135.11000000000001</c:v>
                </c:pt>
                <c:pt idx="3">
                  <c:v>150</c:v>
                </c:pt>
                <c:pt idx="4">
                  <c:v>171.28</c:v>
                </c:pt>
              </c:numCache>
            </c:numRef>
          </c:val>
        </c:ser>
        <c:dLbls>
          <c:showLegendKey val="0"/>
          <c:showVal val="0"/>
          <c:showCatName val="0"/>
          <c:showSerName val="0"/>
          <c:showPercent val="0"/>
          <c:showBubbleSize val="0"/>
        </c:dLbls>
        <c:gapWidth val="150"/>
        <c:axId val="231670672"/>
        <c:axId val="231671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214.41</c:v>
                </c:pt>
                <c:pt idx="4">
                  <c:v>235.07</c:v>
                </c:pt>
              </c:numCache>
            </c:numRef>
          </c:val>
          <c:smooth val="0"/>
        </c:ser>
        <c:dLbls>
          <c:showLegendKey val="0"/>
          <c:showVal val="0"/>
          <c:showCatName val="0"/>
          <c:showSerName val="0"/>
          <c:showPercent val="0"/>
          <c:showBubbleSize val="0"/>
        </c:dLbls>
        <c:marker val="1"/>
        <c:smooth val="0"/>
        <c:axId val="231670672"/>
        <c:axId val="231671064"/>
      </c:lineChart>
      <c:dateAx>
        <c:axId val="231670672"/>
        <c:scaling>
          <c:orientation val="minMax"/>
        </c:scaling>
        <c:delete val="1"/>
        <c:axPos val="b"/>
        <c:numFmt formatCode="ge" sourceLinked="1"/>
        <c:majorTickMark val="none"/>
        <c:minorTickMark val="none"/>
        <c:tickLblPos val="none"/>
        <c:crossAx val="231671064"/>
        <c:crosses val="autoZero"/>
        <c:auto val="1"/>
        <c:lblOffset val="100"/>
        <c:baseTimeUnit val="years"/>
      </c:dateAx>
      <c:valAx>
        <c:axId val="231671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670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伊勢崎市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F1</v>
      </c>
      <c r="X8" s="70"/>
      <c r="Y8" s="70"/>
      <c r="Z8" s="70"/>
      <c r="AA8" s="70"/>
      <c r="AB8" s="70"/>
      <c r="AC8" s="70"/>
      <c r="AD8" s="3"/>
      <c r="AE8" s="3"/>
      <c r="AF8" s="3"/>
      <c r="AG8" s="3"/>
      <c r="AH8" s="3"/>
      <c r="AI8" s="3"/>
      <c r="AJ8" s="3"/>
      <c r="AK8" s="3"/>
      <c r="AL8" s="64">
        <f>データ!R6</f>
        <v>211297</v>
      </c>
      <c r="AM8" s="64"/>
      <c r="AN8" s="64"/>
      <c r="AO8" s="64"/>
      <c r="AP8" s="64"/>
      <c r="AQ8" s="64"/>
      <c r="AR8" s="64"/>
      <c r="AS8" s="64"/>
      <c r="AT8" s="63">
        <f>データ!S6</f>
        <v>139.44</v>
      </c>
      <c r="AU8" s="63"/>
      <c r="AV8" s="63"/>
      <c r="AW8" s="63"/>
      <c r="AX8" s="63"/>
      <c r="AY8" s="63"/>
      <c r="AZ8" s="63"/>
      <c r="BA8" s="63"/>
      <c r="BB8" s="63">
        <f>データ!T6</f>
        <v>1515.33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7.19</v>
      </c>
      <c r="Q10" s="63"/>
      <c r="R10" s="63"/>
      <c r="S10" s="63"/>
      <c r="T10" s="63"/>
      <c r="U10" s="63"/>
      <c r="V10" s="63"/>
      <c r="W10" s="63">
        <f>データ!P6</f>
        <v>90.84</v>
      </c>
      <c r="X10" s="63"/>
      <c r="Y10" s="63"/>
      <c r="Z10" s="63"/>
      <c r="AA10" s="63"/>
      <c r="AB10" s="63"/>
      <c r="AC10" s="63"/>
      <c r="AD10" s="64">
        <f>データ!Q6</f>
        <v>2062</v>
      </c>
      <c r="AE10" s="64"/>
      <c r="AF10" s="64"/>
      <c r="AG10" s="64"/>
      <c r="AH10" s="64"/>
      <c r="AI10" s="64"/>
      <c r="AJ10" s="64"/>
      <c r="AK10" s="2"/>
      <c r="AL10" s="64">
        <f>データ!U6</f>
        <v>15171</v>
      </c>
      <c r="AM10" s="64"/>
      <c r="AN10" s="64"/>
      <c r="AO10" s="64"/>
      <c r="AP10" s="64"/>
      <c r="AQ10" s="64"/>
      <c r="AR10" s="64"/>
      <c r="AS10" s="64"/>
      <c r="AT10" s="63">
        <f>データ!V6</f>
        <v>6.93</v>
      </c>
      <c r="AU10" s="63"/>
      <c r="AV10" s="63"/>
      <c r="AW10" s="63"/>
      <c r="AX10" s="63"/>
      <c r="AY10" s="63"/>
      <c r="AZ10" s="63"/>
      <c r="BA10" s="63"/>
      <c r="BB10" s="63">
        <f>データ!W6</f>
        <v>2189.1799999999998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35</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53</v>
      </c>
      <c r="B4" s="28"/>
      <c r="C4" s="28"/>
      <c r="D4" s="28"/>
      <c r="E4" s="28"/>
      <c r="F4" s="28"/>
      <c r="G4" s="28"/>
      <c r="H4" s="77"/>
      <c r="I4" s="78"/>
      <c r="J4" s="78"/>
      <c r="K4" s="78"/>
      <c r="L4" s="78"/>
      <c r="M4" s="78"/>
      <c r="N4" s="78"/>
      <c r="O4" s="78"/>
      <c r="P4" s="78"/>
      <c r="Q4" s="78"/>
      <c r="R4" s="78"/>
      <c r="S4" s="78"/>
      <c r="T4" s="78"/>
      <c r="U4" s="78"/>
      <c r="V4" s="78"/>
      <c r="W4" s="79"/>
      <c r="X4" s="73" t="s">
        <v>54</v>
      </c>
      <c r="Y4" s="73"/>
      <c r="Z4" s="73"/>
      <c r="AA4" s="73"/>
      <c r="AB4" s="73"/>
      <c r="AC4" s="73"/>
      <c r="AD4" s="73"/>
      <c r="AE4" s="73"/>
      <c r="AF4" s="73"/>
      <c r="AG4" s="73"/>
      <c r="AH4" s="73"/>
      <c r="AI4" s="73" t="s">
        <v>55</v>
      </c>
      <c r="AJ4" s="73"/>
      <c r="AK4" s="73"/>
      <c r="AL4" s="73"/>
      <c r="AM4" s="73"/>
      <c r="AN4" s="73"/>
      <c r="AO4" s="73"/>
      <c r="AP4" s="73"/>
      <c r="AQ4" s="73"/>
      <c r="AR4" s="73"/>
      <c r="AS4" s="73"/>
      <c r="AT4" s="73" t="s">
        <v>56</v>
      </c>
      <c r="AU4" s="73"/>
      <c r="AV4" s="73"/>
      <c r="AW4" s="73"/>
      <c r="AX4" s="73"/>
      <c r="AY4" s="73"/>
      <c r="AZ4" s="73"/>
      <c r="BA4" s="73"/>
      <c r="BB4" s="73"/>
      <c r="BC4" s="73"/>
      <c r="BD4" s="73"/>
      <c r="BE4" s="73" t="s">
        <v>57</v>
      </c>
      <c r="BF4" s="73"/>
      <c r="BG4" s="73"/>
      <c r="BH4" s="73"/>
      <c r="BI4" s="73"/>
      <c r="BJ4" s="73"/>
      <c r="BK4" s="73"/>
      <c r="BL4" s="73"/>
      <c r="BM4" s="73"/>
      <c r="BN4" s="73"/>
      <c r="BO4" s="73"/>
      <c r="BP4" s="73" t="s">
        <v>58</v>
      </c>
      <c r="BQ4" s="73"/>
      <c r="BR4" s="73"/>
      <c r="BS4" s="73"/>
      <c r="BT4" s="73"/>
      <c r="BU4" s="73"/>
      <c r="BV4" s="73"/>
      <c r="BW4" s="73"/>
      <c r="BX4" s="73"/>
      <c r="BY4" s="73"/>
      <c r="BZ4" s="73"/>
      <c r="CA4" s="73" t="s">
        <v>59</v>
      </c>
      <c r="CB4" s="73"/>
      <c r="CC4" s="73"/>
      <c r="CD4" s="73"/>
      <c r="CE4" s="73"/>
      <c r="CF4" s="73"/>
      <c r="CG4" s="73"/>
      <c r="CH4" s="73"/>
      <c r="CI4" s="73"/>
      <c r="CJ4" s="73"/>
      <c r="CK4" s="73"/>
      <c r="CL4" s="73" t="s">
        <v>60</v>
      </c>
      <c r="CM4" s="73"/>
      <c r="CN4" s="73"/>
      <c r="CO4" s="73"/>
      <c r="CP4" s="73"/>
      <c r="CQ4" s="73"/>
      <c r="CR4" s="73"/>
      <c r="CS4" s="73"/>
      <c r="CT4" s="73"/>
      <c r="CU4" s="73"/>
      <c r="CV4" s="73"/>
      <c r="CW4" s="73" t="s">
        <v>61</v>
      </c>
      <c r="CX4" s="73"/>
      <c r="CY4" s="73"/>
      <c r="CZ4" s="73"/>
      <c r="DA4" s="73"/>
      <c r="DB4" s="73"/>
      <c r="DC4" s="73"/>
      <c r="DD4" s="73"/>
      <c r="DE4" s="73"/>
      <c r="DF4" s="73"/>
      <c r="DG4" s="73"/>
      <c r="DH4" s="73" t="s">
        <v>62</v>
      </c>
      <c r="DI4" s="73"/>
      <c r="DJ4" s="73"/>
      <c r="DK4" s="73"/>
      <c r="DL4" s="73"/>
      <c r="DM4" s="73"/>
      <c r="DN4" s="73"/>
      <c r="DO4" s="73"/>
      <c r="DP4" s="73"/>
      <c r="DQ4" s="73"/>
      <c r="DR4" s="73"/>
      <c r="DS4" s="73" t="s">
        <v>63</v>
      </c>
      <c r="DT4" s="73"/>
      <c r="DU4" s="73"/>
      <c r="DV4" s="73"/>
      <c r="DW4" s="73"/>
      <c r="DX4" s="73"/>
      <c r="DY4" s="73"/>
      <c r="DZ4" s="73"/>
      <c r="EA4" s="73"/>
      <c r="EB4" s="73"/>
      <c r="EC4" s="73"/>
      <c r="ED4" s="73" t="s">
        <v>64</v>
      </c>
      <c r="EE4" s="73"/>
      <c r="EF4" s="73"/>
      <c r="EG4" s="73"/>
      <c r="EH4" s="73"/>
      <c r="EI4" s="73"/>
      <c r="EJ4" s="73"/>
      <c r="EK4" s="73"/>
      <c r="EL4" s="73"/>
      <c r="EM4" s="73"/>
      <c r="EN4" s="73"/>
    </row>
    <row r="5" spans="1:144">
      <c r="A5" s="26" t="s">
        <v>65</v>
      </c>
      <c r="B5" s="29"/>
      <c r="C5" s="29"/>
      <c r="D5" s="29"/>
      <c r="E5" s="29"/>
      <c r="F5" s="29"/>
      <c r="G5" s="29"/>
      <c r="H5" s="30" t="s">
        <v>66</v>
      </c>
      <c r="I5" s="30" t="s">
        <v>67</v>
      </c>
      <c r="J5" s="30" t="s">
        <v>68</v>
      </c>
      <c r="K5" s="30" t="s">
        <v>69</v>
      </c>
      <c r="L5" s="30" t="s">
        <v>70</v>
      </c>
      <c r="M5" s="30" t="s">
        <v>71</v>
      </c>
      <c r="N5" s="30" t="s">
        <v>72</v>
      </c>
      <c r="O5" s="30" t="s">
        <v>73</v>
      </c>
      <c r="P5" s="30" t="s">
        <v>74</v>
      </c>
      <c r="Q5" s="30" t="s">
        <v>75</v>
      </c>
      <c r="R5" s="30" t="s">
        <v>76</v>
      </c>
      <c r="S5" s="30" t="s">
        <v>77</v>
      </c>
      <c r="T5" s="30" t="s">
        <v>78</v>
      </c>
      <c r="U5" s="30" t="s">
        <v>79</v>
      </c>
      <c r="V5" s="30" t="s">
        <v>80</v>
      </c>
      <c r="W5" s="30" t="s">
        <v>81</v>
      </c>
      <c r="X5" s="30" t="s">
        <v>82</v>
      </c>
      <c r="Y5" s="30" t="s">
        <v>83</v>
      </c>
      <c r="Z5" s="30" t="s">
        <v>84</v>
      </c>
      <c r="AA5" s="30" t="s">
        <v>85</v>
      </c>
      <c r="AB5" s="30" t="s">
        <v>86</v>
      </c>
      <c r="AC5" s="30" t="s">
        <v>87</v>
      </c>
      <c r="AD5" s="30" t="s">
        <v>88</v>
      </c>
      <c r="AE5" s="30" t="s">
        <v>89</v>
      </c>
      <c r="AF5" s="30" t="s">
        <v>90</v>
      </c>
      <c r="AG5" s="30" t="s">
        <v>91</v>
      </c>
      <c r="AH5" s="30" t="s">
        <v>92</v>
      </c>
      <c r="AI5" s="30" t="s">
        <v>82</v>
      </c>
      <c r="AJ5" s="30" t="s">
        <v>83</v>
      </c>
      <c r="AK5" s="30" t="s">
        <v>84</v>
      </c>
      <c r="AL5" s="30" t="s">
        <v>85</v>
      </c>
      <c r="AM5" s="30" t="s">
        <v>86</v>
      </c>
      <c r="AN5" s="30" t="s">
        <v>87</v>
      </c>
      <c r="AO5" s="30" t="s">
        <v>88</v>
      </c>
      <c r="AP5" s="30" t="s">
        <v>89</v>
      </c>
      <c r="AQ5" s="30" t="s">
        <v>90</v>
      </c>
      <c r="AR5" s="30" t="s">
        <v>91</v>
      </c>
      <c r="AS5" s="30" t="s">
        <v>93</v>
      </c>
      <c r="AT5" s="30" t="s">
        <v>82</v>
      </c>
      <c r="AU5" s="30" t="s">
        <v>83</v>
      </c>
      <c r="AV5" s="30" t="s">
        <v>84</v>
      </c>
      <c r="AW5" s="30" t="s">
        <v>85</v>
      </c>
      <c r="AX5" s="30" t="s">
        <v>86</v>
      </c>
      <c r="AY5" s="30" t="s">
        <v>87</v>
      </c>
      <c r="AZ5" s="30" t="s">
        <v>88</v>
      </c>
      <c r="BA5" s="30" t="s">
        <v>89</v>
      </c>
      <c r="BB5" s="30" t="s">
        <v>90</v>
      </c>
      <c r="BC5" s="30" t="s">
        <v>91</v>
      </c>
      <c r="BD5" s="30" t="s">
        <v>93</v>
      </c>
      <c r="BE5" s="30" t="s">
        <v>82</v>
      </c>
      <c r="BF5" s="30" t="s">
        <v>83</v>
      </c>
      <c r="BG5" s="30" t="s">
        <v>84</v>
      </c>
      <c r="BH5" s="30" t="s">
        <v>85</v>
      </c>
      <c r="BI5" s="30" t="s">
        <v>86</v>
      </c>
      <c r="BJ5" s="30" t="s">
        <v>87</v>
      </c>
      <c r="BK5" s="30" t="s">
        <v>88</v>
      </c>
      <c r="BL5" s="30" t="s">
        <v>89</v>
      </c>
      <c r="BM5" s="30" t="s">
        <v>90</v>
      </c>
      <c r="BN5" s="30" t="s">
        <v>91</v>
      </c>
      <c r="BO5" s="30" t="s">
        <v>93</v>
      </c>
      <c r="BP5" s="30" t="s">
        <v>82</v>
      </c>
      <c r="BQ5" s="30" t="s">
        <v>83</v>
      </c>
      <c r="BR5" s="30" t="s">
        <v>84</v>
      </c>
      <c r="BS5" s="30" t="s">
        <v>85</v>
      </c>
      <c r="BT5" s="30" t="s">
        <v>86</v>
      </c>
      <c r="BU5" s="30" t="s">
        <v>87</v>
      </c>
      <c r="BV5" s="30" t="s">
        <v>88</v>
      </c>
      <c r="BW5" s="30" t="s">
        <v>89</v>
      </c>
      <c r="BX5" s="30" t="s">
        <v>90</v>
      </c>
      <c r="BY5" s="30" t="s">
        <v>91</v>
      </c>
      <c r="BZ5" s="30" t="s">
        <v>93</v>
      </c>
      <c r="CA5" s="30" t="s">
        <v>82</v>
      </c>
      <c r="CB5" s="30" t="s">
        <v>83</v>
      </c>
      <c r="CC5" s="30" t="s">
        <v>84</v>
      </c>
      <c r="CD5" s="30" t="s">
        <v>85</v>
      </c>
      <c r="CE5" s="30" t="s">
        <v>86</v>
      </c>
      <c r="CF5" s="30" t="s">
        <v>87</v>
      </c>
      <c r="CG5" s="30" t="s">
        <v>88</v>
      </c>
      <c r="CH5" s="30" t="s">
        <v>89</v>
      </c>
      <c r="CI5" s="30" t="s">
        <v>90</v>
      </c>
      <c r="CJ5" s="30" t="s">
        <v>91</v>
      </c>
      <c r="CK5" s="30" t="s">
        <v>93</v>
      </c>
      <c r="CL5" s="30" t="s">
        <v>82</v>
      </c>
      <c r="CM5" s="30" t="s">
        <v>83</v>
      </c>
      <c r="CN5" s="30" t="s">
        <v>84</v>
      </c>
      <c r="CO5" s="30" t="s">
        <v>85</v>
      </c>
      <c r="CP5" s="30" t="s">
        <v>86</v>
      </c>
      <c r="CQ5" s="30" t="s">
        <v>87</v>
      </c>
      <c r="CR5" s="30" t="s">
        <v>88</v>
      </c>
      <c r="CS5" s="30" t="s">
        <v>89</v>
      </c>
      <c r="CT5" s="30" t="s">
        <v>90</v>
      </c>
      <c r="CU5" s="30" t="s">
        <v>91</v>
      </c>
      <c r="CV5" s="30" t="s">
        <v>93</v>
      </c>
      <c r="CW5" s="30" t="s">
        <v>82</v>
      </c>
      <c r="CX5" s="30" t="s">
        <v>83</v>
      </c>
      <c r="CY5" s="30" t="s">
        <v>84</v>
      </c>
      <c r="CZ5" s="30" t="s">
        <v>85</v>
      </c>
      <c r="DA5" s="30" t="s">
        <v>86</v>
      </c>
      <c r="DB5" s="30" t="s">
        <v>87</v>
      </c>
      <c r="DC5" s="30" t="s">
        <v>88</v>
      </c>
      <c r="DD5" s="30" t="s">
        <v>89</v>
      </c>
      <c r="DE5" s="30" t="s">
        <v>90</v>
      </c>
      <c r="DF5" s="30" t="s">
        <v>91</v>
      </c>
      <c r="DG5" s="30" t="s">
        <v>93</v>
      </c>
      <c r="DH5" s="30" t="s">
        <v>82</v>
      </c>
      <c r="DI5" s="30" t="s">
        <v>83</v>
      </c>
      <c r="DJ5" s="30" t="s">
        <v>84</v>
      </c>
      <c r="DK5" s="30" t="s">
        <v>85</v>
      </c>
      <c r="DL5" s="30" t="s">
        <v>86</v>
      </c>
      <c r="DM5" s="30" t="s">
        <v>87</v>
      </c>
      <c r="DN5" s="30" t="s">
        <v>88</v>
      </c>
      <c r="DO5" s="30" t="s">
        <v>89</v>
      </c>
      <c r="DP5" s="30" t="s">
        <v>90</v>
      </c>
      <c r="DQ5" s="30" t="s">
        <v>91</v>
      </c>
      <c r="DR5" s="30" t="s">
        <v>93</v>
      </c>
      <c r="DS5" s="30" t="s">
        <v>82</v>
      </c>
      <c r="DT5" s="30" t="s">
        <v>83</v>
      </c>
      <c r="DU5" s="30" t="s">
        <v>84</v>
      </c>
      <c r="DV5" s="30" t="s">
        <v>85</v>
      </c>
      <c r="DW5" s="30" t="s">
        <v>86</v>
      </c>
      <c r="DX5" s="30" t="s">
        <v>87</v>
      </c>
      <c r="DY5" s="30" t="s">
        <v>88</v>
      </c>
      <c r="DZ5" s="30" t="s">
        <v>89</v>
      </c>
      <c r="EA5" s="30" t="s">
        <v>90</v>
      </c>
      <c r="EB5" s="30" t="s">
        <v>91</v>
      </c>
      <c r="EC5" s="30" t="s">
        <v>93</v>
      </c>
      <c r="ED5" s="30" t="s">
        <v>82</v>
      </c>
      <c r="EE5" s="30" t="s">
        <v>83</v>
      </c>
      <c r="EF5" s="30" t="s">
        <v>84</v>
      </c>
      <c r="EG5" s="30" t="s">
        <v>85</v>
      </c>
      <c r="EH5" s="30" t="s">
        <v>86</v>
      </c>
      <c r="EI5" s="30" t="s">
        <v>87</v>
      </c>
      <c r="EJ5" s="30" t="s">
        <v>88</v>
      </c>
      <c r="EK5" s="30" t="s">
        <v>89</v>
      </c>
      <c r="EL5" s="30" t="s">
        <v>90</v>
      </c>
      <c r="EM5" s="30" t="s">
        <v>91</v>
      </c>
      <c r="EN5" s="30" t="s">
        <v>93</v>
      </c>
    </row>
    <row r="6" spans="1:144" s="34" customFormat="1">
      <c r="A6" s="26" t="s">
        <v>94</v>
      </c>
      <c r="B6" s="31">
        <f>B7</f>
        <v>2014</v>
      </c>
      <c r="C6" s="31">
        <f t="shared" ref="C6:W6" si="3">C7</f>
        <v>102041</v>
      </c>
      <c r="D6" s="31">
        <f t="shared" si="3"/>
        <v>47</v>
      </c>
      <c r="E6" s="31">
        <f t="shared" si="3"/>
        <v>17</v>
      </c>
      <c r="F6" s="31">
        <f t="shared" si="3"/>
        <v>5</v>
      </c>
      <c r="G6" s="31">
        <f t="shared" si="3"/>
        <v>0</v>
      </c>
      <c r="H6" s="31" t="str">
        <f t="shared" si="3"/>
        <v>群馬県　伊勢崎市</v>
      </c>
      <c r="I6" s="31" t="str">
        <f t="shared" si="3"/>
        <v>法非適用</v>
      </c>
      <c r="J6" s="31" t="str">
        <f t="shared" si="3"/>
        <v>下水道事業</v>
      </c>
      <c r="K6" s="31" t="str">
        <f t="shared" si="3"/>
        <v>農業集落排水</v>
      </c>
      <c r="L6" s="31" t="str">
        <f t="shared" si="3"/>
        <v>F1</v>
      </c>
      <c r="M6" s="32" t="str">
        <f t="shared" si="3"/>
        <v>-</v>
      </c>
      <c r="N6" s="32" t="str">
        <f t="shared" si="3"/>
        <v>該当数値なし</v>
      </c>
      <c r="O6" s="32">
        <f t="shared" si="3"/>
        <v>7.19</v>
      </c>
      <c r="P6" s="32">
        <f t="shared" si="3"/>
        <v>90.84</v>
      </c>
      <c r="Q6" s="32">
        <f t="shared" si="3"/>
        <v>2062</v>
      </c>
      <c r="R6" s="32">
        <f t="shared" si="3"/>
        <v>211297</v>
      </c>
      <c r="S6" s="32">
        <f t="shared" si="3"/>
        <v>139.44</v>
      </c>
      <c r="T6" s="32">
        <f t="shared" si="3"/>
        <v>1515.33</v>
      </c>
      <c r="U6" s="32">
        <f t="shared" si="3"/>
        <v>15171</v>
      </c>
      <c r="V6" s="32">
        <f t="shared" si="3"/>
        <v>6.93</v>
      </c>
      <c r="W6" s="32">
        <f t="shared" si="3"/>
        <v>2189.1799999999998</v>
      </c>
      <c r="X6" s="33">
        <f>IF(X7="",NA(),X7)</f>
        <v>90.89</v>
      </c>
      <c r="Y6" s="33">
        <f t="shared" ref="Y6:AG6" si="4">IF(Y7="",NA(),Y7)</f>
        <v>86.76</v>
      </c>
      <c r="Z6" s="33">
        <f t="shared" si="4"/>
        <v>86.22</v>
      </c>
      <c r="AA6" s="33">
        <f t="shared" si="4"/>
        <v>88.28</v>
      </c>
      <c r="AB6" s="33">
        <f t="shared" si="4"/>
        <v>89.4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3">
        <f t="shared" si="7"/>
        <v>103.94</v>
      </c>
      <c r="BI6" s="32">
        <f t="shared" si="7"/>
        <v>0</v>
      </c>
      <c r="BJ6" s="33">
        <f t="shared" si="7"/>
        <v>1267.26</v>
      </c>
      <c r="BK6" s="33">
        <f t="shared" si="7"/>
        <v>1239.2</v>
      </c>
      <c r="BL6" s="33">
        <f t="shared" si="7"/>
        <v>1197.82</v>
      </c>
      <c r="BM6" s="33">
        <f t="shared" si="7"/>
        <v>547.95000000000005</v>
      </c>
      <c r="BN6" s="33">
        <f t="shared" si="7"/>
        <v>632.94000000000005</v>
      </c>
      <c r="BO6" s="32" t="str">
        <f>IF(BO7="","",IF(BO7="-","【-】","【"&amp;SUBSTITUTE(TEXT(BO7,"#,##0.00"),"-","△")&amp;"】"))</f>
        <v>【992.47】</v>
      </c>
      <c r="BP6" s="33">
        <f>IF(BP7="",NA(),BP7)</f>
        <v>62.54</v>
      </c>
      <c r="BQ6" s="33">
        <f t="shared" ref="BQ6:BY6" si="8">IF(BQ7="",NA(),BQ7)</f>
        <v>70.22</v>
      </c>
      <c r="BR6" s="33">
        <f t="shared" si="8"/>
        <v>77.66</v>
      </c>
      <c r="BS6" s="33">
        <f t="shared" si="8"/>
        <v>69.489999999999995</v>
      </c>
      <c r="BT6" s="33">
        <f t="shared" si="8"/>
        <v>63.11</v>
      </c>
      <c r="BU6" s="33">
        <f t="shared" si="8"/>
        <v>53.42</v>
      </c>
      <c r="BV6" s="33">
        <f t="shared" si="8"/>
        <v>51.56</v>
      </c>
      <c r="BW6" s="33">
        <f t="shared" si="8"/>
        <v>51.03</v>
      </c>
      <c r="BX6" s="33">
        <f t="shared" si="8"/>
        <v>64.86</v>
      </c>
      <c r="BY6" s="33">
        <f t="shared" si="8"/>
        <v>62.3</v>
      </c>
      <c r="BZ6" s="32" t="str">
        <f>IF(BZ7="","",IF(BZ7="-","【-】","【"&amp;SUBSTITUTE(TEXT(BZ7,"#,##0.00"),"-","△")&amp;"】"))</f>
        <v>【51.49】</v>
      </c>
      <c r="CA6" s="33">
        <f>IF(CA7="",NA(),CA7)</f>
        <v>167.45</v>
      </c>
      <c r="CB6" s="33">
        <f t="shared" ref="CB6:CJ6" si="9">IF(CB7="",NA(),CB7)</f>
        <v>147.03</v>
      </c>
      <c r="CC6" s="33">
        <f t="shared" si="9"/>
        <v>135.11000000000001</v>
      </c>
      <c r="CD6" s="33">
        <f t="shared" si="9"/>
        <v>150</v>
      </c>
      <c r="CE6" s="33">
        <f t="shared" si="9"/>
        <v>171.28</v>
      </c>
      <c r="CF6" s="33">
        <f t="shared" si="9"/>
        <v>269.12</v>
      </c>
      <c r="CG6" s="33">
        <f t="shared" si="9"/>
        <v>283.26</v>
      </c>
      <c r="CH6" s="33">
        <f t="shared" si="9"/>
        <v>289.60000000000002</v>
      </c>
      <c r="CI6" s="33">
        <f t="shared" si="9"/>
        <v>214.41</v>
      </c>
      <c r="CJ6" s="33">
        <f t="shared" si="9"/>
        <v>235.07</v>
      </c>
      <c r="CK6" s="32" t="str">
        <f>IF(CK7="","",IF(CK7="-","【-】","【"&amp;SUBSTITUTE(TEXT(CK7,"#,##0.00"),"-","△")&amp;"】"))</f>
        <v>【295.10】</v>
      </c>
      <c r="CL6" s="33">
        <f>IF(CL7="",NA(),CL7)</f>
        <v>52.13</v>
      </c>
      <c r="CM6" s="33">
        <f t="shared" ref="CM6:CU6" si="10">IF(CM7="",NA(),CM7)</f>
        <v>53.69</v>
      </c>
      <c r="CN6" s="33">
        <f t="shared" si="10"/>
        <v>53.02</v>
      </c>
      <c r="CO6" s="33">
        <f t="shared" si="10"/>
        <v>53.02</v>
      </c>
      <c r="CP6" s="33">
        <f t="shared" si="10"/>
        <v>50.21</v>
      </c>
      <c r="CQ6" s="33">
        <f t="shared" si="10"/>
        <v>54.23</v>
      </c>
      <c r="CR6" s="33">
        <f t="shared" si="10"/>
        <v>55.2</v>
      </c>
      <c r="CS6" s="33">
        <f t="shared" si="10"/>
        <v>54.74</v>
      </c>
      <c r="CT6" s="33">
        <f t="shared" si="10"/>
        <v>60.63</v>
      </c>
      <c r="CU6" s="33">
        <f t="shared" si="10"/>
        <v>58.47</v>
      </c>
      <c r="CV6" s="32" t="str">
        <f>IF(CV7="","",IF(CV7="-","【-】","【"&amp;SUBSTITUTE(TEXT(CV7,"#,##0.00"),"-","△")&amp;"】"))</f>
        <v>【53.32】</v>
      </c>
      <c r="CW6" s="33">
        <f>IF(CW7="",NA(),CW7)</f>
        <v>67.099999999999994</v>
      </c>
      <c r="CX6" s="33">
        <f t="shared" ref="CX6:DF6" si="11">IF(CX7="",NA(),CX7)</f>
        <v>85.17</v>
      </c>
      <c r="CY6" s="33">
        <f t="shared" si="11"/>
        <v>74.88</v>
      </c>
      <c r="CZ6" s="33">
        <f t="shared" si="11"/>
        <v>73.900000000000006</v>
      </c>
      <c r="DA6" s="33">
        <f t="shared" si="11"/>
        <v>70.05</v>
      </c>
      <c r="DB6" s="33">
        <f t="shared" si="11"/>
        <v>83.61</v>
      </c>
      <c r="DC6" s="33">
        <f t="shared" si="11"/>
        <v>83.73</v>
      </c>
      <c r="DD6" s="33">
        <f t="shared" si="11"/>
        <v>83.88</v>
      </c>
      <c r="DE6" s="33">
        <f t="shared" si="11"/>
        <v>88.66</v>
      </c>
      <c r="DF6" s="33">
        <f t="shared" si="11"/>
        <v>88.58</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0.01</v>
      </c>
      <c r="EM6" s="33">
        <f t="shared" si="14"/>
        <v>0.03</v>
      </c>
      <c r="EN6" s="32" t="str">
        <f>IF(EN7="","",IF(EN7="-","【-】","【"&amp;SUBSTITUTE(TEXT(EN7,"#,##0.00"),"-","△")&amp;"】"))</f>
        <v>【0.03】</v>
      </c>
    </row>
    <row r="7" spans="1:144" s="34" customFormat="1">
      <c r="A7" s="26"/>
      <c r="B7" s="35">
        <v>2014</v>
      </c>
      <c r="C7" s="35">
        <v>102041</v>
      </c>
      <c r="D7" s="35">
        <v>47</v>
      </c>
      <c r="E7" s="35">
        <v>17</v>
      </c>
      <c r="F7" s="35">
        <v>5</v>
      </c>
      <c r="G7" s="35">
        <v>0</v>
      </c>
      <c r="H7" s="35" t="s">
        <v>95</v>
      </c>
      <c r="I7" s="35" t="s">
        <v>96</v>
      </c>
      <c r="J7" s="35" t="s">
        <v>97</v>
      </c>
      <c r="K7" s="35" t="s">
        <v>98</v>
      </c>
      <c r="L7" s="35" t="s">
        <v>99</v>
      </c>
      <c r="M7" s="36" t="s">
        <v>100</v>
      </c>
      <c r="N7" s="36" t="s">
        <v>101</v>
      </c>
      <c r="O7" s="36">
        <v>7.19</v>
      </c>
      <c r="P7" s="36">
        <v>90.84</v>
      </c>
      <c r="Q7" s="36">
        <v>2062</v>
      </c>
      <c r="R7" s="36">
        <v>211297</v>
      </c>
      <c r="S7" s="36">
        <v>139.44</v>
      </c>
      <c r="T7" s="36">
        <v>1515.33</v>
      </c>
      <c r="U7" s="36">
        <v>15171</v>
      </c>
      <c r="V7" s="36">
        <v>6.93</v>
      </c>
      <c r="W7" s="36">
        <v>2189.1799999999998</v>
      </c>
      <c r="X7" s="36">
        <v>90.89</v>
      </c>
      <c r="Y7" s="36">
        <v>86.76</v>
      </c>
      <c r="Z7" s="36">
        <v>86.22</v>
      </c>
      <c r="AA7" s="36">
        <v>88.28</v>
      </c>
      <c r="AB7" s="36">
        <v>89.4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103.94</v>
      </c>
      <c r="BI7" s="36">
        <v>0</v>
      </c>
      <c r="BJ7" s="36">
        <v>1267.26</v>
      </c>
      <c r="BK7" s="36">
        <v>1239.2</v>
      </c>
      <c r="BL7" s="36">
        <v>1197.82</v>
      </c>
      <c r="BM7" s="36">
        <v>547.95000000000005</v>
      </c>
      <c r="BN7" s="36">
        <v>632.94000000000005</v>
      </c>
      <c r="BO7" s="36">
        <v>992.47</v>
      </c>
      <c r="BP7" s="36">
        <v>62.54</v>
      </c>
      <c r="BQ7" s="36">
        <v>70.22</v>
      </c>
      <c r="BR7" s="36">
        <v>77.66</v>
      </c>
      <c r="BS7" s="36">
        <v>69.489999999999995</v>
      </c>
      <c r="BT7" s="36">
        <v>63.11</v>
      </c>
      <c r="BU7" s="36">
        <v>53.42</v>
      </c>
      <c r="BV7" s="36">
        <v>51.56</v>
      </c>
      <c r="BW7" s="36">
        <v>51.03</v>
      </c>
      <c r="BX7" s="36">
        <v>64.86</v>
      </c>
      <c r="BY7" s="36">
        <v>62.3</v>
      </c>
      <c r="BZ7" s="36">
        <v>51.49</v>
      </c>
      <c r="CA7" s="36">
        <v>167.45</v>
      </c>
      <c r="CB7" s="36">
        <v>147.03</v>
      </c>
      <c r="CC7" s="36">
        <v>135.11000000000001</v>
      </c>
      <c r="CD7" s="36">
        <v>150</v>
      </c>
      <c r="CE7" s="36">
        <v>171.28</v>
      </c>
      <c r="CF7" s="36">
        <v>269.12</v>
      </c>
      <c r="CG7" s="36">
        <v>283.26</v>
      </c>
      <c r="CH7" s="36">
        <v>289.60000000000002</v>
      </c>
      <c r="CI7" s="36">
        <v>214.41</v>
      </c>
      <c r="CJ7" s="36">
        <v>235.07</v>
      </c>
      <c r="CK7" s="36">
        <v>295.10000000000002</v>
      </c>
      <c r="CL7" s="36">
        <v>52.13</v>
      </c>
      <c r="CM7" s="36">
        <v>53.69</v>
      </c>
      <c r="CN7" s="36">
        <v>53.02</v>
      </c>
      <c r="CO7" s="36">
        <v>53.02</v>
      </c>
      <c r="CP7" s="36">
        <v>50.21</v>
      </c>
      <c r="CQ7" s="36">
        <v>54.23</v>
      </c>
      <c r="CR7" s="36">
        <v>55.2</v>
      </c>
      <c r="CS7" s="36">
        <v>54.74</v>
      </c>
      <c r="CT7" s="36">
        <v>60.63</v>
      </c>
      <c r="CU7" s="36">
        <v>58.47</v>
      </c>
      <c r="CV7" s="36">
        <v>53.32</v>
      </c>
      <c r="CW7" s="36">
        <v>67.099999999999994</v>
      </c>
      <c r="CX7" s="36">
        <v>85.17</v>
      </c>
      <c r="CY7" s="36">
        <v>74.88</v>
      </c>
      <c r="CZ7" s="36">
        <v>73.900000000000006</v>
      </c>
      <c r="DA7" s="36">
        <v>70.05</v>
      </c>
      <c r="DB7" s="36">
        <v>83.61</v>
      </c>
      <c r="DC7" s="36">
        <v>83.73</v>
      </c>
      <c r="DD7" s="36">
        <v>83.88</v>
      </c>
      <c r="DE7" s="36">
        <v>88.66</v>
      </c>
      <c r="DF7" s="36">
        <v>88.58</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0.01</v>
      </c>
      <c r="EM7" s="36">
        <v>0.03</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2016-02-03T09:11:25Z</dcterms:created>
  <dcterms:modified xsi:type="dcterms:W3CDTF">2016-02-18T01:00:23Z</dcterms:modified>
  <cp:category/>
</cp:coreProperties>
</file>