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29 ○みなかみ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<sst xmlns="http://schemas.openxmlformats.org/spreadsheetml/2006/main" count="221" uniqueCount="111">
  <si>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</si>
  <si>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</si>
  <si>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</si>
  <si>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</si>
  <si>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</si>
  <si>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</si>
  <si>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</si>
  <si>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</si>
  <si>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</si>
  <si>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</si>
  <si>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</si>
  <si>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</si>
  <si>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</si>
  <si>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</si>
  <si>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</si>
  <si>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</si>
  <si>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</si>
  <si>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</si>
  <si>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</si>
  <si>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</si>
  <si>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</si>
  <si>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</si>
  <si>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</si>
  <si>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</si>
  <si>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</si>
  <si>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</si>
  <si>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</si>
  <si>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</si>
  <si>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</si>
  <si>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</si>
  <si>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</si>
  <si>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</si>
  <si>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</si>
  <si>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</si>
  <si>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</si>
  <si>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</si>
  <si>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</si>
  <si>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</si>
  <si>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</si>
  <si>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</si>
  <si>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</si>
  <si>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</si>
  <si>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</si>
  <si>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</si>
  <si>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</si>
  <si>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</si>
  <si>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</si>
  <si>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</si>
  <si>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</si>
  <si>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</si>
  <si>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</si>
  <si>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</si>
  <si>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</si>
  <si>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</si>
  <si>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</si>
  <si>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</si>
  <si>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</si>
  <si>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</si>
  <si>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</si>
  <si>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</si>
  <si>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</si>
  <si>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</si>
  <si>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</si>
  <si>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</si>
  <si>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</si>
  <si>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</si>
  <si>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</si>
  <si>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</si>
  <si>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</si>
  <si>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</si>
  <si>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</si>
  <si>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</si>
  <si>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</si>
  <si>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</si>
  <si>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</si>
  <si>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</si>
  <si>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</si>
  <si>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</si>
  <si>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</si>
  <si>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</si>
  <si>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</si>
  <si>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</si>
  <si>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</si>
  <si>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</si>
  <si>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</si>
  <si>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</si>
  <si>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</si>
  <si>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</si>
  <si>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</si>
  <si>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</si>
  <si>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</si>
  <si>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</si>
  <si>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</si>
  <si>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</si>
  <si>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</si>
  <si>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</si>
  <si>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みなかみ町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</si>
  <si>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</si>
  <si>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</si>
  <si>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</si>
  <si>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</si>
  <si>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</si>
  <si>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</si>
  <si>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</si>
  <si>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</si>
  <si>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</si>
  <si>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</si>
  <si>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</si>
  <si>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２６年度に使用料を改定させていただき、料金収入が増え改善傾向になりました。しかし、施設修繕費が多くかかった年だったため、収益的収支比率および、汚水処理原価の表に、大きな変化はなく、前年とほぼ同じ値となってしまいました。料金を改定しましたが、使用料収入で経費を賄える水準にいたっていないため、さらなる改善が必要です。 運営費の多くは維持管理費ですが、機器の耐用年数にとらわれず、現場の状況を踏まえたメンテナンスを行うことで、経費削減につながります。企業債残高については、計画的に残高を減らすことが出来ています。経費回収率は年々増えており、改善傾向にあります。施設利用率は他の類似団体を上回っており、効率良く運営されています。水洗化率については、平均値を上回る率ですが、未接続の戸別訪問を継続的におこなうことで率の向上につながると思われます。</t>
    <rPh sb="1" eb="3">
      <t>ヘイセイ</t>
    </rPh>
    <rPh sb="5" eb="6">
      <t>ネン</t>
    </rPh>
    <rPh sb="6" eb="7">
      <t>ド</t>
    </rPh>
    <rPh sb="8" eb="11">
      <t>シヨウリョウ</t>
    </rPh>
    <rPh sb="12" eb="14">
      <t>カイテイ</t>
    </rPh>
    <rPh sb="22" eb="24">
      <t>リョウキン</t>
    </rPh>
    <rPh sb="24" eb="26">
      <t>シュウニュウ</t>
    </rPh>
    <rPh sb="27" eb="28">
      <t>フ</t>
    </rPh>
    <rPh sb="29" eb="31">
      <t>カイゼン</t>
    </rPh>
    <rPh sb="31" eb="33">
      <t>ケイコウ</t>
    </rPh>
    <rPh sb="44" eb="46">
      <t>シセツ</t>
    </rPh>
    <rPh sb="46" eb="48">
      <t>シュウゼン</t>
    </rPh>
    <rPh sb="48" eb="49">
      <t>ヒ</t>
    </rPh>
    <rPh sb="50" eb="51">
      <t>オオ</t>
    </rPh>
    <rPh sb="56" eb="57">
      <t>トシ</t>
    </rPh>
    <rPh sb="81" eb="82">
      <t>ヒョウ</t>
    </rPh>
    <rPh sb="84" eb="85">
      <t>オオ</t>
    </rPh>
    <rPh sb="87" eb="89">
      <t>ヘンカ</t>
    </rPh>
    <rPh sb="93" eb="95">
      <t>ゼンネン</t>
    </rPh>
    <rPh sb="98" eb="99">
      <t>オナ</t>
    </rPh>
    <rPh sb="100" eb="101">
      <t>アタイ</t>
    </rPh>
    <rPh sb="112" eb="114">
      <t>リョウキン</t>
    </rPh>
    <rPh sb="115" eb="117">
      <t>カイテイ</t>
    </rPh>
    <rPh sb="161" eb="163">
      <t>ウンエイ</t>
    </rPh>
    <rPh sb="163" eb="164">
      <t>ヒ</t>
    </rPh>
    <rPh sb="165" eb="166">
      <t>オオ</t>
    </rPh>
    <rPh sb="168" eb="170">
      <t>イジ</t>
    </rPh>
    <rPh sb="170" eb="173">
      <t>カンリヒ</t>
    </rPh>
    <rPh sb="191" eb="193">
      <t>ゲンバ</t>
    </rPh>
    <rPh sb="194" eb="196">
      <t>ジョウキョウ</t>
    </rPh>
    <rPh sb="197" eb="198">
      <t>フ</t>
    </rPh>
    <rPh sb="208" eb="209">
      <t>オコナ</t>
    </rPh>
    <rPh sb="216" eb="218">
      <t>サクゲン</t>
    </rPh>
    <rPh sb="226" eb="228">
      <t>キギョウ</t>
    </rPh>
    <rPh sb="228" eb="229">
      <t>サイ</t>
    </rPh>
    <rPh sb="229" eb="231">
      <t>ザンダカ</t>
    </rPh>
    <rPh sb="237" eb="239">
      <t>ケイカク</t>
    </rPh>
    <rPh sb="239" eb="240">
      <t>テキ</t>
    </rPh>
    <rPh sb="241" eb="243">
      <t>ザンダカ</t>
    </rPh>
    <rPh sb="244" eb="245">
      <t>ヘ</t>
    </rPh>
    <rPh sb="250" eb="252">
      <t>デキ</t>
    </rPh>
    <rPh sb="257" eb="259">
      <t>ケイヒ</t>
    </rPh>
    <rPh sb="259" eb="261">
      <t>カイシュウ</t>
    </rPh>
    <rPh sb="261" eb="262">
      <t>リツ</t>
    </rPh>
    <rPh sb="263" eb="265">
      <t>ネンネン</t>
    </rPh>
    <rPh sb="265" eb="266">
      <t>フ</t>
    </rPh>
    <rPh sb="271" eb="273">
      <t>カイゼン</t>
    </rPh>
    <rPh sb="273" eb="275">
      <t>ケイコウ</t>
    </rPh>
    <rPh sb="281" eb="283">
      <t>シセツ</t>
    </rPh>
    <rPh sb="283" eb="286">
      <t>リヨウリツ</t>
    </rPh>
    <rPh sb="287" eb="288">
      <t>タ</t>
    </rPh>
    <rPh sb="289" eb="291">
      <t>ルイジ</t>
    </rPh>
    <rPh sb="291" eb="293">
      <t>ダンタイ</t>
    </rPh>
    <rPh sb="294" eb="296">
      <t>ウワマワ</t>
    </rPh>
    <rPh sb="301" eb="303">
      <t>コウリツ</t>
    </rPh>
    <rPh sb="303" eb="304">
      <t>ヨ</t>
    </rPh>
    <rPh sb="305" eb="307">
      <t>ウンエイ</t>
    </rPh>
    <rPh sb="314" eb="317">
      <t>スイセンカ</t>
    </rPh>
    <rPh sb="317" eb="318">
      <t>リツ</t>
    </rPh>
    <rPh sb="324" eb="327">
      <t>ヘイキンチ</t>
    </rPh>
    <rPh sb="328" eb="330">
      <t>ウワマワ</t>
    </rPh>
    <rPh sb="331" eb="332">
      <t>リツ</t>
    </rPh>
    <rPh sb="336" eb="339">
      <t>ミセツゾク</t>
    </rPh>
    <rPh sb="340" eb="342">
      <t>コベツ</t>
    </rPh>
    <rPh sb="342" eb="344">
      <t>ホウモン</t>
    </rPh>
    <rPh sb="345" eb="347">
      <t>ケイゾク</t>
    </rPh>
    <rPh sb="347" eb="348">
      <t>テキ</t>
    </rPh>
    <rPh sb="356" eb="357">
      <t>リツ</t>
    </rPh>
    <rPh sb="358" eb="360">
      <t>コウジョウ</t>
    </rPh>
    <rPh sb="366" eb="367">
      <t>オモ</t>
    </rPh>
    <phoneticPr fontId="4"/>
  </si>
  <si>
    <t>　みなかみ町は人口減少が続き、使用料収入の確保も厳しい状況ですが、利根川源流域の水質保全や生活環境の向上・維持のため、下水道の整備や施設の維持管理を図っていきます。
　供用開始後３０年を経て、施設の老朽化が進む中、長寿命化計画に基づく計画的な老朽化対策を進め、支障なく汚水処理ができるように努めています。
　経営面では、水洗化率の向上による使用料収入の確保に努めるとともに、事業費の見直しや維持管理費の縮減等の経費節減に取り組み経営の健全化を進めます。</t>
    <rPh sb="5" eb="6">
      <t>マチ</t>
    </rPh>
    <rPh sb="7" eb="9">
      <t>ジンコウ</t>
    </rPh>
    <rPh sb="9" eb="11">
      <t>ゲンショウ</t>
    </rPh>
    <rPh sb="12" eb="13">
      <t>ツヅ</t>
    </rPh>
    <rPh sb="15" eb="18">
      <t>シヨウリョウ</t>
    </rPh>
    <rPh sb="18" eb="20">
      <t>シュウニュウ</t>
    </rPh>
    <rPh sb="21" eb="23">
      <t>カクホ</t>
    </rPh>
    <rPh sb="24" eb="25">
      <t>キビ</t>
    </rPh>
    <rPh sb="27" eb="29">
      <t>ジョウキョウ</t>
    </rPh>
    <rPh sb="33" eb="36">
      <t>トネガワ</t>
    </rPh>
    <rPh sb="36" eb="38">
      <t>ゲンリュウ</t>
    </rPh>
    <rPh sb="38" eb="39">
      <t>イキ</t>
    </rPh>
    <rPh sb="40" eb="42">
      <t>スイシツ</t>
    </rPh>
    <rPh sb="42" eb="44">
      <t>ホゼン</t>
    </rPh>
    <rPh sb="45" eb="47">
      <t>セイカツ</t>
    </rPh>
    <rPh sb="47" eb="49">
      <t>カンキョウ</t>
    </rPh>
    <rPh sb="50" eb="52">
      <t>コウジョウ</t>
    </rPh>
    <rPh sb="53" eb="55">
      <t>イジ</t>
    </rPh>
    <rPh sb="59" eb="62">
      <t>ゲスイドウ</t>
    </rPh>
    <rPh sb="63" eb="65">
      <t>セイビ</t>
    </rPh>
    <rPh sb="66" eb="68">
      <t>シセツ</t>
    </rPh>
    <rPh sb="69" eb="71">
      <t>イジ</t>
    </rPh>
    <rPh sb="71" eb="73">
      <t>カンリ</t>
    </rPh>
    <rPh sb="74" eb="75">
      <t>ハカ</t>
    </rPh>
    <rPh sb="84" eb="86">
      <t>キョウヨウ</t>
    </rPh>
    <rPh sb="86" eb="88">
      <t>カイシ</t>
    </rPh>
    <rPh sb="88" eb="89">
      <t>ゴ</t>
    </rPh>
    <rPh sb="91" eb="92">
      <t>ネン</t>
    </rPh>
    <rPh sb="93" eb="94">
      <t>ヘ</t>
    </rPh>
    <rPh sb="96" eb="98">
      <t>シセツ</t>
    </rPh>
    <rPh sb="99" eb="102">
      <t>ロウキュウカ</t>
    </rPh>
    <rPh sb="103" eb="104">
      <t>スス</t>
    </rPh>
    <rPh sb="105" eb="106">
      <t>ナカ</t>
    </rPh>
    <rPh sb="107" eb="110">
      <t>チョウジュミョウ</t>
    </rPh>
    <rPh sb="110" eb="111">
      <t>カ</t>
    </rPh>
    <rPh sb="111" eb="113">
      <t>ケイカク</t>
    </rPh>
    <rPh sb="114" eb="115">
      <t>モト</t>
    </rPh>
    <rPh sb="117" eb="119">
      <t>ケイカク</t>
    </rPh>
    <rPh sb="119" eb="120">
      <t>テキ</t>
    </rPh>
    <rPh sb="121" eb="124">
      <t>ロウキュウカ</t>
    </rPh>
    <rPh sb="124" eb="126">
      <t>タイサク</t>
    </rPh>
    <rPh sb="127" eb="128">
      <t>スス</t>
    </rPh>
    <rPh sb="130" eb="132">
      <t>シショウ</t>
    </rPh>
    <rPh sb="134" eb="136">
      <t>オスイ</t>
    </rPh>
    <rPh sb="136" eb="138">
      <t>ショリ</t>
    </rPh>
    <rPh sb="145" eb="146">
      <t>ツト</t>
    </rPh>
    <rPh sb="154" eb="156">
      <t>ケイエイ</t>
    </rPh>
    <rPh sb="156" eb="157">
      <t>メン</t>
    </rPh>
    <rPh sb="160" eb="163">
      <t>スイセンカ</t>
    </rPh>
    <rPh sb="163" eb="164">
      <t>リツ</t>
    </rPh>
    <rPh sb="165" eb="167">
      <t>コウジョウ</t>
    </rPh>
    <rPh sb="170" eb="173">
      <t>シヨウリョウ</t>
    </rPh>
    <rPh sb="173" eb="175">
      <t>シュウニュウ</t>
    </rPh>
    <rPh sb="176" eb="178">
      <t>カクホ</t>
    </rPh>
    <rPh sb="179" eb="180">
      <t>ツト</t>
    </rPh>
    <rPh sb="187" eb="190">
      <t>ジギョウヒ</t>
    </rPh>
    <rPh sb="191" eb="193">
      <t>ミナオ</t>
    </rPh>
    <rPh sb="195" eb="197">
      <t>イジ</t>
    </rPh>
    <rPh sb="197" eb="200">
      <t>カンリヒ</t>
    </rPh>
    <rPh sb="201" eb="203">
      <t>シュクゲン</t>
    </rPh>
    <rPh sb="203" eb="204">
      <t>ナド</t>
    </rPh>
    <rPh sb="205" eb="207">
      <t>ケイヒ</t>
    </rPh>
    <rPh sb="207" eb="209">
      <t>セツゲン</t>
    </rPh>
    <rPh sb="210" eb="211">
      <t>ト</t>
    </rPh>
    <rPh sb="212" eb="213">
      <t>ク</t>
    </rPh>
    <rPh sb="214" eb="216">
      <t>ケイエイ</t>
    </rPh>
    <rPh sb="217" eb="220">
      <t>ケンゼンカ</t>
    </rPh>
    <rPh sb="221" eb="222">
      <t>スス</t>
    </rPh>
    <phoneticPr fontId="4"/>
  </si>
  <si>
    <t>　みなかみ町の下水道事業は、供用開始後３０年が経過し、下水道施設の老朽化が進んでいます。老朽化に伴い、管路の腐食による管路陥没や雨水の浸入、また、木の根による管路の閉塞等が発生する恐れがあります。
　汚水を安定的に処理するためには、長寿命化計画等に基づく施設の老朽化対策が必要です。みなかみ町では、優先順位を勘案し計画的に施設の更新を実施しています。</t>
    <rPh sb="5" eb="6">
      <t>マチ</t>
    </rPh>
    <rPh sb="7" eb="10">
      <t>ゲスイドウ</t>
    </rPh>
    <rPh sb="10" eb="12">
      <t>ジギョウ</t>
    </rPh>
    <rPh sb="14" eb="16">
      <t>キョウヨウ</t>
    </rPh>
    <rPh sb="16" eb="18">
      <t>カイシ</t>
    </rPh>
    <rPh sb="18" eb="19">
      <t>ゴ</t>
    </rPh>
    <rPh sb="21" eb="22">
      <t>ネン</t>
    </rPh>
    <rPh sb="23" eb="25">
      <t>ケイカ</t>
    </rPh>
    <rPh sb="27" eb="30">
      <t>ゲスイドウ</t>
    </rPh>
    <rPh sb="30" eb="32">
      <t>シセツ</t>
    </rPh>
    <rPh sb="33" eb="36">
      <t>ロウキュウカ</t>
    </rPh>
    <rPh sb="37" eb="38">
      <t>スス</t>
    </rPh>
    <rPh sb="44" eb="47">
      <t>ロウキュウカ</t>
    </rPh>
    <rPh sb="48" eb="49">
      <t>トモナ</t>
    </rPh>
    <rPh sb="51" eb="53">
      <t>カンロ</t>
    </rPh>
    <rPh sb="54" eb="56">
      <t>フショク</t>
    </rPh>
    <rPh sb="59" eb="61">
      <t>カンロ</t>
    </rPh>
    <rPh sb="61" eb="63">
      <t>カンボツ</t>
    </rPh>
    <rPh sb="64" eb="66">
      <t>ウスイ</t>
    </rPh>
    <rPh sb="67" eb="69">
      <t>シンニュウ</t>
    </rPh>
    <rPh sb="73" eb="74">
      <t>キ</t>
    </rPh>
    <rPh sb="75" eb="76">
      <t>ネ</t>
    </rPh>
    <rPh sb="79" eb="81">
      <t>カンロ</t>
    </rPh>
    <rPh sb="82" eb="84">
      <t>ヘイソク</t>
    </rPh>
    <rPh sb="84" eb="85">
      <t>ナド</t>
    </rPh>
    <rPh sb="86" eb="88">
      <t>ハッセイ</t>
    </rPh>
    <rPh sb="90" eb="91">
      <t>オソ</t>
    </rPh>
    <rPh sb="100" eb="102">
      <t>オスイ</t>
    </rPh>
    <rPh sb="103" eb="105">
      <t>アンテイ</t>
    </rPh>
    <rPh sb="105" eb="106">
      <t>テキ</t>
    </rPh>
    <rPh sb="107" eb="109">
      <t>ショリ</t>
    </rPh>
    <rPh sb="116" eb="120">
      <t>チョウジュミョウカ</t>
    </rPh>
    <rPh sb="120" eb="122">
      <t>ケイカク</t>
    </rPh>
    <rPh sb="122" eb="123">
      <t>ナド</t>
    </rPh>
    <rPh sb="124" eb="125">
      <t>モト</t>
    </rPh>
    <rPh sb="127" eb="129">
      <t>シセツ</t>
    </rPh>
    <rPh sb="130" eb="133">
      <t>ロウキュウカ</t>
    </rPh>
    <rPh sb="133" eb="135">
      <t>タイサク</t>
    </rPh>
    <rPh sb="136" eb="138">
      <t>ヒツヨウ</t>
    </rPh>
    <rPh sb="145" eb="146">
      <t>マチ</t>
    </rPh>
    <rPh sb="154" eb="156">
      <t>カンアン</t>
    </rPh>
    <rPh sb="157" eb="159">
      <t>ケイカク</t>
    </rPh>
    <rPh sb="159" eb="160">
      <t>テキ</t>
    </rPh>
    <rPh sb="161" eb="163">
      <t>シセツ</t>
    </rPh>
    <rPh sb="164" eb="166">
      <t>コウシン</t>
    </rPh>
    <rPh sb="167" eb="169">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</si>
</sst>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2253320"/>
        <c:axId val="141447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142253320"/>
        <c:axId val="141447752"/>
      </c:lineChart>
      <c:dateAx>
        <c:axId val="142253320"/>
        <c:scaling>
          <c:orientation val="minMax"/>
        </c:scaling>
        <c:delete val="1"/>
        <c:axPos val="b"/>
        <c:numFmt formatCode="ge" sourceLinked="1"/>
        <c:majorTickMark val="none"/>
        <c:minorTickMark val="none"/>
        <c:tickLblPos val="none"/>
        <c:crossAx val="141447752"/>
        <c:crosses val="autoZero"/>
        <c:auto val="1"/>
        <c:lblOffset val="100"/>
        <c:baseTimeUnit val="years"/>
      </c:dateAx>
      <c:valAx>
        <c:axId val="141447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253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76.88</c:v>
                </c:pt>
                <c:pt idx="1">
                  <c:v>77.36</c:v>
                </c:pt>
                <c:pt idx="2">
                  <c:v>74.28</c:v>
                </c:pt>
                <c:pt idx="3">
                  <c:v>76.349999999999994</c:v>
                </c:pt>
                <c:pt idx="4">
                  <c:v>76.59</c:v>
                </c:pt>
              </c:numCache>
            </c:numRef>
          </c:val>
        </c:ser>
        <c:dLbls>
          <c:showLegendKey val="0"/>
          <c:showVal val="0"/>
          <c:showCatName val="0"/>
          <c:showSerName val="0"/>
          <c:showPercent val="0"/>
          <c:showBubbleSize val="0"/>
        </c:dLbls>
        <c:gapWidth val="150"/>
        <c:axId val="226136048"/>
        <c:axId val="226136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226136048"/>
        <c:axId val="226136440"/>
      </c:lineChart>
      <c:dateAx>
        <c:axId val="226136048"/>
        <c:scaling>
          <c:orientation val="minMax"/>
        </c:scaling>
        <c:delete val="1"/>
        <c:axPos val="b"/>
        <c:numFmt formatCode="ge" sourceLinked="1"/>
        <c:majorTickMark val="none"/>
        <c:minorTickMark val="none"/>
        <c:tickLblPos val="none"/>
        <c:crossAx val="226136440"/>
        <c:crosses val="autoZero"/>
        <c:auto val="1"/>
        <c:lblOffset val="100"/>
        <c:baseTimeUnit val="years"/>
      </c:dateAx>
      <c:valAx>
        <c:axId val="226136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13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83.83</c:v>
                </c:pt>
                <c:pt idx="1">
                  <c:v>86.82</c:v>
                </c:pt>
                <c:pt idx="2">
                  <c:v>86.57</c:v>
                </c:pt>
                <c:pt idx="3">
                  <c:v>85.49</c:v>
                </c:pt>
                <c:pt idx="4">
                  <c:v>84.92</c:v>
                </c:pt>
              </c:numCache>
            </c:numRef>
          </c:val>
        </c:ser>
        <c:dLbls>
          <c:showLegendKey val="0"/>
          <c:showVal val="0"/>
          <c:showCatName val="0"/>
          <c:showSerName val="0"/>
          <c:showPercent val="0"/>
          <c:showBubbleSize val="0"/>
        </c:dLbls>
        <c:gapWidth val="150"/>
        <c:axId val="226137616"/>
        <c:axId val="226138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226137616"/>
        <c:axId val="226138008"/>
      </c:lineChart>
      <c:dateAx>
        <c:axId val="226137616"/>
        <c:scaling>
          <c:orientation val="minMax"/>
        </c:scaling>
        <c:delete val="1"/>
        <c:axPos val="b"/>
        <c:numFmt formatCode="ge" sourceLinked="1"/>
        <c:majorTickMark val="none"/>
        <c:minorTickMark val="none"/>
        <c:tickLblPos val="none"/>
        <c:crossAx val="226138008"/>
        <c:crosses val="autoZero"/>
        <c:auto val="1"/>
        <c:lblOffset val="100"/>
        <c:baseTimeUnit val="years"/>
      </c:dateAx>
      <c:valAx>
        <c:axId val="226138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13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75.13</c:v>
                </c:pt>
                <c:pt idx="1">
                  <c:v>74.97</c:v>
                </c:pt>
                <c:pt idx="2">
                  <c:v>65.47</c:v>
                </c:pt>
                <c:pt idx="3">
                  <c:v>77.680000000000007</c:v>
                </c:pt>
                <c:pt idx="4">
                  <c:v>77.739999999999995</c:v>
                </c:pt>
              </c:numCache>
            </c:numRef>
          </c:val>
        </c:ser>
        <c:dLbls>
          <c:showLegendKey val="0"/>
          <c:showVal val="0"/>
          <c:showCatName val="0"/>
          <c:showSerName val="0"/>
          <c:showPercent val="0"/>
          <c:showBubbleSize val="0"/>
        </c:dLbls>
        <c:gapWidth val="150"/>
        <c:axId val="141591088"/>
        <c:axId val="113009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1591088"/>
        <c:axId val="113009544"/>
      </c:lineChart>
      <c:dateAx>
        <c:axId val="141591088"/>
        <c:scaling>
          <c:orientation val="minMax"/>
        </c:scaling>
        <c:delete val="1"/>
        <c:axPos val="b"/>
        <c:numFmt formatCode="ge" sourceLinked="1"/>
        <c:majorTickMark val="none"/>
        <c:minorTickMark val="none"/>
        <c:tickLblPos val="none"/>
        <c:crossAx val="113009544"/>
        <c:crosses val="autoZero"/>
        <c:auto val="1"/>
        <c:lblOffset val="100"/>
        <c:baseTimeUnit val="years"/>
      </c:dateAx>
      <c:valAx>
        <c:axId val="113009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59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5864240"/>
        <c:axId val="14218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5864240"/>
        <c:axId val="142187728"/>
      </c:lineChart>
      <c:dateAx>
        <c:axId val="225864240"/>
        <c:scaling>
          <c:orientation val="minMax"/>
        </c:scaling>
        <c:delete val="1"/>
        <c:axPos val="b"/>
        <c:numFmt formatCode="ge" sourceLinked="1"/>
        <c:majorTickMark val="none"/>
        <c:minorTickMark val="none"/>
        <c:tickLblPos val="none"/>
        <c:crossAx val="142187728"/>
        <c:crosses val="autoZero"/>
        <c:auto val="1"/>
        <c:lblOffset val="100"/>
        <c:baseTimeUnit val="years"/>
      </c:dateAx>
      <c:valAx>
        <c:axId val="14218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86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5886720"/>
        <c:axId val="22598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5886720"/>
        <c:axId val="225980096"/>
      </c:lineChart>
      <c:dateAx>
        <c:axId val="225886720"/>
        <c:scaling>
          <c:orientation val="minMax"/>
        </c:scaling>
        <c:delete val="1"/>
        <c:axPos val="b"/>
        <c:numFmt formatCode="ge" sourceLinked="1"/>
        <c:majorTickMark val="none"/>
        <c:minorTickMark val="none"/>
        <c:tickLblPos val="none"/>
        <c:crossAx val="225980096"/>
        <c:crosses val="autoZero"/>
        <c:auto val="1"/>
        <c:lblOffset val="100"/>
        <c:baseTimeUnit val="years"/>
      </c:dateAx>
      <c:valAx>
        <c:axId val="22598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88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2454528"/>
        <c:axId val="142454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2454528"/>
        <c:axId val="142454920"/>
      </c:lineChart>
      <c:dateAx>
        <c:axId val="142454528"/>
        <c:scaling>
          <c:orientation val="minMax"/>
        </c:scaling>
        <c:delete val="1"/>
        <c:axPos val="b"/>
        <c:numFmt formatCode="ge" sourceLinked="1"/>
        <c:majorTickMark val="none"/>
        <c:minorTickMark val="none"/>
        <c:tickLblPos val="none"/>
        <c:crossAx val="142454920"/>
        <c:crosses val="autoZero"/>
        <c:auto val="1"/>
        <c:lblOffset val="100"/>
        <c:baseTimeUnit val="years"/>
      </c:dateAx>
      <c:valAx>
        <c:axId val="142454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45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2456488"/>
        <c:axId val="14245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2456488"/>
        <c:axId val="142456880"/>
      </c:lineChart>
      <c:dateAx>
        <c:axId val="142456488"/>
        <c:scaling>
          <c:orientation val="minMax"/>
        </c:scaling>
        <c:delete val="1"/>
        <c:axPos val="b"/>
        <c:numFmt formatCode="ge" sourceLinked="1"/>
        <c:majorTickMark val="none"/>
        <c:minorTickMark val="none"/>
        <c:tickLblPos val="none"/>
        <c:crossAx val="142456880"/>
        <c:crosses val="autoZero"/>
        <c:auto val="1"/>
        <c:lblOffset val="100"/>
        <c:baseTimeUnit val="years"/>
      </c:dateAx>
      <c:valAx>
        <c:axId val="14245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456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2456096"/>
        <c:axId val="142458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142456096"/>
        <c:axId val="142458056"/>
      </c:lineChart>
      <c:dateAx>
        <c:axId val="142456096"/>
        <c:scaling>
          <c:orientation val="minMax"/>
        </c:scaling>
        <c:delete val="1"/>
        <c:axPos val="b"/>
        <c:numFmt formatCode="ge" sourceLinked="1"/>
        <c:majorTickMark val="none"/>
        <c:minorTickMark val="none"/>
        <c:tickLblPos val="none"/>
        <c:crossAx val="142458056"/>
        <c:crosses val="autoZero"/>
        <c:auto val="1"/>
        <c:lblOffset val="100"/>
        <c:baseTimeUnit val="years"/>
      </c:dateAx>
      <c:valAx>
        <c:axId val="142458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45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72.22</c:v>
                </c:pt>
                <c:pt idx="1">
                  <c:v>72.97</c:v>
                </c:pt>
                <c:pt idx="2">
                  <c:v>68.06</c:v>
                </c:pt>
                <c:pt idx="3">
                  <c:v>72.989999999999995</c:v>
                </c:pt>
                <c:pt idx="4">
                  <c:v>77.819999999999993</c:v>
                </c:pt>
              </c:numCache>
            </c:numRef>
          </c:val>
        </c:ser>
        <c:dLbls>
          <c:showLegendKey val="0"/>
          <c:showVal val="0"/>
          <c:showCatName val="0"/>
          <c:showSerName val="0"/>
          <c:showPercent val="0"/>
          <c:showBubbleSize val="0"/>
        </c:dLbls>
        <c:gapWidth val="150"/>
        <c:axId val="225688960"/>
        <c:axId val="225689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225688960"/>
        <c:axId val="225689352"/>
      </c:lineChart>
      <c:dateAx>
        <c:axId val="225688960"/>
        <c:scaling>
          <c:orientation val="minMax"/>
        </c:scaling>
        <c:delete val="1"/>
        <c:axPos val="b"/>
        <c:numFmt formatCode="ge" sourceLinked="1"/>
        <c:majorTickMark val="none"/>
        <c:minorTickMark val="none"/>
        <c:tickLblPos val="none"/>
        <c:crossAx val="225689352"/>
        <c:crosses val="autoZero"/>
        <c:auto val="1"/>
        <c:lblOffset val="100"/>
        <c:baseTimeUnit val="years"/>
      </c:dateAx>
      <c:valAx>
        <c:axId val="225689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68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178.06</c:v>
                </c:pt>
                <c:pt idx="1">
                  <c:v>177.3</c:v>
                </c:pt>
                <c:pt idx="2">
                  <c:v>189.86</c:v>
                </c:pt>
                <c:pt idx="3">
                  <c:v>181.52</c:v>
                </c:pt>
                <c:pt idx="4">
                  <c:v>191.22</c:v>
                </c:pt>
              </c:numCache>
            </c:numRef>
          </c:val>
        </c:ser>
        <c:dLbls>
          <c:showLegendKey val="0"/>
          <c:showVal val="0"/>
          <c:showCatName val="0"/>
          <c:showSerName val="0"/>
          <c:showPercent val="0"/>
          <c:showBubbleSize val="0"/>
        </c:dLbls>
        <c:gapWidth val="150"/>
        <c:axId val="225690528"/>
        <c:axId val="225690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225690528"/>
        <c:axId val="225690920"/>
      </c:lineChart>
      <c:dateAx>
        <c:axId val="225690528"/>
        <c:scaling>
          <c:orientation val="minMax"/>
        </c:scaling>
        <c:delete val="1"/>
        <c:axPos val="b"/>
        <c:numFmt formatCode="ge" sourceLinked="1"/>
        <c:majorTickMark val="none"/>
        <c:minorTickMark val="none"/>
        <c:tickLblPos val="none"/>
        <c:crossAx val="225690920"/>
        <c:crosses val="autoZero"/>
        <c:auto val="1"/>
        <c:lblOffset val="100"/>
        <c:baseTimeUnit val="years"/>
      </c:dateAx>
      <c:valAx>
        <c:axId val="225690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69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P3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みなかみ町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20674</v>
      </c>
      <c r="AM8" s="47"/>
      <c r="AN8" s="47"/>
      <c r="AO8" s="47"/>
      <c r="AP8" s="47"/>
      <c r="AQ8" s="47"/>
      <c r="AR8" s="47"/>
      <c r="AS8" s="47"/>
      <c r="AT8" s="43">
        <f>データ!S6</f>
        <v>781.08</v>
      </c>
      <c r="AU8" s="43"/>
      <c r="AV8" s="43"/>
      <c r="AW8" s="43"/>
      <c r="AX8" s="43"/>
      <c r="AY8" s="43"/>
      <c r="AZ8" s="43"/>
      <c r="BA8" s="43"/>
      <c r="BB8" s="43">
        <f>データ!T6</f>
        <v>26.47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10.94</v>
      </c>
      <c r="Q10" s="43"/>
      <c r="R10" s="43"/>
      <c r="S10" s="43"/>
      <c r="T10" s="43"/>
      <c r="U10" s="43"/>
      <c r="V10" s="43"/>
      <c r="W10" s="43">
        <f>データ!P6</f>
        <v>50.3</v>
      </c>
      <c r="X10" s="43"/>
      <c r="Y10" s="43"/>
      <c r="Z10" s="43"/>
      <c r="AA10" s="43"/>
      <c r="AB10" s="43"/>
      <c r="AC10" s="43"/>
      <c r="AD10" s="47">
        <f>データ!Q6</f>
        <v>2592</v>
      </c>
      <c r="AE10" s="47"/>
      <c r="AF10" s="47"/>
      <c r="AG10" s="47"/>
      <c r="AH10" s="47"/>
      <c r="AI10" s="47"/>
      <c r="AJ10" s="47"/>
      <c r="AK10" s="2"/>
      <c r="AL10" s="47">
        <f>データ!U6</f>
        <v>2242</v>
      </c>
      <c r="AM10" s="47"/>
      <c r="AN10" s="47"/>
      <c r="AO10" s="47"/>
      <c r="AP10" s="47"/>
      <c r="AQ10" s="47"/>
      <c r="AR10" s="47"/>
      <c r="AS10" s="47"/>
      <c r="AT10" s="43">
        <f>データ!V6</f>
        <v>1.41</v>
      </c>
      <c r="AU10" s="43"/>
      <c r="AV10" s="43"/>
      <c r="AW10" s="43"/>
      <c r="AX10" s="43"/>
      <c r="AY10" s="43"/>
      <c r="AZ10" s="43"/>
      <c r="BA10" s="43"/>
      <c r="BB10" s="43">
        <f>データ!W6</f>
        <v>1590.07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104493</v>
      </c>
      <c r="D6" s="31">
        <f t="shared" si="3"/>
        <v>47</v>
      </c>
      <c r="E6" s="31">
        <f t="shared" si="3"/>
        <v>17</v>
      </c>
      <c r="F6" s="31">
        <f t="shared" si="3"/>
        <v>4</v>
      </c>
      <c r="G6" s="31">
        <f t="shared" si="3"/>
        <v>0</v>
      </c>
      <c r="H6" s="31" t="str">
        <f t="shared" si="3"/>
        <v>群馬県　みなかみ町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10.94</v>
      </c>
      <c r="P6" s="32">
        <f t="shared" si="3"/>
        <v>50.3</v>
      </c>
      <c r="Q6" s="32">
        <f t="shared" si="3"/>
        <v>2592</v>
      </c>
      <c r="R6" s="32">
        <f t="shared" si="3"/>
        <v>20674</v>
      </c>
      <c r="S6" s="32">
        <f t="shared" si="3"/>
        <v>781.08</v>
      </c>
      <c r="T6" s="32">
        <f t="shared" si="3"/>
        <v>26.47</v>
      </c>
      <c r="U6" s="32">
        <f t="shared" si="3"/>
        <v>2242</v>
      </c>
      <c r="V6" s="32">
        <f t="shared" si="3"/>
        <v>1.41</v>
      </c>
      <c r="W6" s="32">
        <f t="shared" si="3"/>
        <v>1590.07</v>
      </c>
      <c r="X6" s="33">
        <f>IF(X7="",NA(),X7)</f>
        <v>75.13</v>
      </c>
      <c r="Y6" s="33">
        <f t="shared" ref="Y6:AG6" si="4">IF(Y7="",NA(),Y7)</f>
        <v>74.97</v>
      </c>
      <c r="Z6" s="33">
        <f t="shared" si="4"/>
        <v>65.47</v>
      </c>
      <c r="AA6" s="33">
        <f t="shared" si="4"/>
        <v>77.680000000000007</v>
      </c>
      <c r="AB6" s="33">
        <f t="shared" si="4"/>
        <v>77.739999999999995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1812.65</v>
      </c>
      <c r="BK6" s="33">
        <f t="shared" si="7"/>
        <v>1764.87</v>
      </c>
      <c r="BL6" s="33">
        <f t="shared" si="7"/>
        <v>1622.51</v>
      </c>
      <c r="BM6" s="33">
        <f t="shared" si="7"/>
        <v>1569.13</v>
      </c>
      <c r="BN6" s="33">
        <f t="shared" si="7"/>
        <v>1436</v>
      </c>
      <c r="BO6" s="32" t="str">
        <f>IF(BO7="","",IF(BO7="-","【-】","【"&amp;SUBSTITUTE(TEXT(BO7,"#,##0.00"),"-","△")&amp;"】"))</f>
        <v>【1,479.31】</v>
      </c>
      <c r="BP6" s="33">
        <f>IF(BP7="",NA(),BP7)</f>
        <v>72.22</v>
      </c>
      <c r="BQ6" s="33">
        <f t="shared" ref="BQ6:BY6" si="8">IF(BQ7="",NA(),BQ7)</f>
        <v>72.97</v>
      </c>
      <c r="BR6" s="33">
        <f t="shared" si="8"/>
        <v>68.06</v>
      </c>
      <c r="BS6" s="33">
        <f t="shared" si="8"/>
        <v>72.989999999999995</v>
      </c>
      <c r="BT6" s="33">
        <f t="shared" si="8"/>
        <v>77.819999999999993</v>
      </c>
      <c r="BU6" s="33">
        <f t="shared" si="8"/>
        <v>59.35</v>
      </c>
      <c r="BV6" s="33">
        <f t="shared" si="8"/>
        <v>60.75</v>
      </c>
      <c r="BW6" s="33">
        <f t="shared" si="8"/>
        <v>62.83</v>
      </c>
      <c r="BX6" s="33">
        <f t="shared" si="8"/>
        <v>64.63</v>
      </c>
      <c r="BY6" s="33">
        <f t="shared" si="8"/>
        <v>66.56</v>
      </c>
      <c r="BZ6" s="32" t="str">
        <f>IF(BZ7="","",IF(BZ7="-","【-】","【"&amp;SUBSTITUTE(TEXT(BZ7,"#,##0.00"),"-","△")&amp;"】"))</f>
        <v>【63.50】</v>
      </c>
      <c r="CA6" s="33">
        <f>IF(CA7="",NA(),CA7)</f>
        <v>178.06</v>
      </c>
      <c r="CB6" s="33">
        <f t="shared" ref="CB6:CJ6" si="9">IF(CB7="",NA(),CB7)</f>
        <v>177.3</v>
      </c>
      <c r="CC6" s="33">
        <f t="shared" si="9"/>
        <v>189.86</v>
      </c>
      <c r="CD6" s="33">
        <f t="shared" si="9"/>
        <v>181.52</v>
      </c>
      <c r="CE6" s="33">
        <f t="shared" si="9"/>
        <v>191.22</v>
      </c>
      <c r="CF6" s="33">
        <f t="shared" si="9"/>
        <v>260.48</v>
      </c>
      <c r="CG6" s="33">
        <f t="shared" si="9"/>
        <v>256</v>
      </c>
      <c r="CH6" s="33">
        <f t="shared" si="9"/>
        <v>250.43</v>
      </c>
      <c r="CI6" s="33">
        <f t="shared" si="9"/>
        <v>245.75</v>
      </c>
      <c r="CJ6" s="33">
        <f t="shared" si="9"/>
        <v>244.29</v>
      </c>
      <c r="CK6" s="32" t="str">
        <f>IF(CK7="","",IF(CK7="-","【-】","【"&amp;SUBSTITUTE(TEXT(CK7,"#,##0.00"),"-","△")&amp;"】"))</f>
        <v>【253.12】</v>
      </c>
      <c r="CL6" s="33">
        <f>IF(CL7="",NA(),CL7)</f>
        <v>76.88</v>
      </c>
      <c r="CM6" s="33">
        <f t="shared" ref="CM6:CU6" si="10">IF(CM7="",NA(),CM7)</f>
        <v>77.36</v>
      </c>
      <c r="CN6" s="33">
        <f t="shared" si="10"/>
        <v>74.28</v>
      </c>
      <c r="CO6" s="33">
        <f t="shared" si="10"/>
        <v>76.349999999999994</v>
      </c>
      <c r="CP6" s="33">
        <f t="shared" si="10"/>
        <v>76.59</v>
      </c>
      <c r="CQ6" s="33">
        <f t="shared" si="10"/>
        <v>40.56</v>
      </c>
      <c r="CR6" s="33">
        <f t="shared" si="10"/>
        <v>41.59</v>
      </c>
      <c r="CS6" s="33">
        <f t="shared" si="10"/>
        <v>42.31</v>
      </c>
      <c r="CT6" s="33">
        <f t="shared" si="10"/>
        <v>43.65</v>
      </c>
      <c r="CU6" s="33">
        <f t="shared" si="10"/>
        <v>43.58</v>
      </c>
      <c r="CV6" s="32" t="str">
        <f>IF(CV7="","",IF(CV7="-","【-】","【"&amp;SUBSTITUTE(TEXT(CV7,"#,##0.00"),"-","△")&amp;"】"))</f>
        <v>【41.06】</v>
      </c>
      <c r="CW6" s="33">
        <f>IF(CW7="",NA(),CW7)</f>
        <v>83.83</v>
      </c>
      <c r="CX6" s="33">
        <f t="shared" ref="CX6:DF6" si="11">IF(CX7="",NA(),CX7)</f>
        <v>86.82</v>
      </c>
      <c r="CY6" s="33">
        <f t="shared" si="11"/>
        <v>86.57</v>
      </c>
      <c r="CZ6" s="33">
        <f t="shared" si="11"/>
        <v>85.49</v>
      </c>
      <c r="DA6" s="33">
        <f t="shared" si="11"/>
        <v>84.92</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104493</v>
      </c>
      <c r="D7" s="35">
        <v>47</v>
      </c>
      <c r="E7" s="35">
        <v>17</v>
      </c>
      <c r="F7" s="35">
        <v>4</v>
      </c>
      <c r="G7" s="35">
        <v>0</v>
      </c>
      <c r="H7" s="35" t="s">
        <v>96</v>
      </c>
      <c r="I7" s="35" t="s">
        <v>97</v>
      </c>
      <c r="J7" s="35" t="s">
        <v>98</v>
      </c>
      <c r="K7" s="35" t="s">
        <v>99</v>
      </c>
      <c r="L7" s="35" t="s">
        <v>100</v>
      </c>
      <c r="M7" s="36" t="s">
        <v>101</v>
      </c>
      <c r="N7" s="36" t="s">
        <v>102</v>
      </c>
      <c r="O7" s="36">
        <v>10.94</v>
      </c>
      <c r="P7" s="36">
        <v>50.3</v>
      </c>
      <c r="Q7" s="36">
        <v>2592</v>
      </c>
      <c r="R7" s="36">
        <v>20674</v>
      </c>
      <c r="S7" s="36">
        <v>781.08</v>
      </c>
      <c r="T7" s="36">
        <v>26.47</v>
      </c>
      <c r="U7" s="36">
        <v>2242</v>
      </c>
      <c r="V7" s="36">
        <v>1.41</v>
      </c>
      <c r="W7" s="36">
        <v>1590.07</v>
      </c>
      <c r="X7" s="36">
        <v>75.13</v>
      </c>
      <c r="Y7" s="36">
        <v>74.97</v>
      </c>
      <c r="Z7" s="36">
        <v>65.47</v>
      </c>
      <c r="AA7" s="36">
        <v>77.680000000000007</v>
      </c>
      <c r="AB7" s="36">
        <v>77.739999999999995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1812.65</v>
      </c>
      <c r="BK7" s="36">
        <v>1764.87</v>
      </c>
      <c r="BL7" s="36">
        <v>1622.51</v>
      </c>
      <c r="BM7" s="36">
        <v>1569.13</v>
      </c>
      <c r="BN7" s="36">
        <v>1436</v>
      </c>
      <c r="BO7" s="36">
        <v>1479.31</v>
      </c>
      <c r="BP7" s="36">
        <v>72.22</v>
      </c>
      <c r="BQ7" s="36">
        <v>72.97</v>
      </c>
      <c r="BR7" s="36">
        <v>68.06</v>
      </c>
      <c r="BS7" s="36">
        <v>72.989999999999995</v>
      </c>
      <c r="BT7" s="36">
        <v>77.819999999999993</v>
      </c>
      <c r="BU7" s="36">
        <v>59.35</v>
      </c>
      <c r="BV7" s="36">
        <v>60.75</v>
      </c>
      <c r="BW7" s="36">
        <v>62.83</v>
      </c>
      <c r="BX7" s="36">
        <v>64.63</v>
      </c>
      <c r="BY7" s="36">
        <v>66.56</v>
      </c>
      <c r="BZ7" s="36">
        <v>63.5</v>
      </c>
      <c r="CA7" s="36">
        <v>178.06</v>
      </c>
      <c r="CB7" s="36">
        <v>177.3</v>
      </c>
      <c r="CC7" s="36">
        <v>189.86</v>
      </c>
      <c r="CD7" s="36">
        <v>181.52</v>
      </c>
      <c r="CE7" s="36">
        <v>191.22</v>
      </c>
      <c r="CF7" s="36">
        <v>260.48</v>
      </c>
      <c r="CG7" s="36">
        <v>256</v>
      </c>
      <c r="CH7" s="36">
        <v>250.43</v>
      </c>
      <c r="CI7" s="36">
        <v>245.75</v>
      </c>
      <c r="CJ7" s="36">
        <v>244.29</v>
      </c>
      <c r="CK7" s="36">
        <v>253.12</v>
      </c>
      <c r="CL7" s="36">
        <v>76.88</v>
      </c>
      <c r="CM7" s="36">
        <v>77.36</v>
      </c>
      <c r="CN7" s="36">
        <v>74.28</v>
      </c>
      <c r="CO7" s="36">
        <v>76.349999999999994</v>
      </c>
      <c r="CP7" s="36">
        <v>76.59</v>
      </c>
      <c r="CQ7" s="36">
        <v>40.56</v>
      </c>
      <c r="CR7" s="36">
        <v>41.59</v>
      </c>
      <c r="CS7" s="36">
        <v>42.31</v>
      </c>
      <c r="CT7" s="36">
        <v>43.65</v>
      </c>
      <c r="CU7" s="36">
        <v>43.58</v>
      </c>
      <c r="CV7" s="36">
        <v>41.06</v>
      </c>
      <c r="CW7" s="36">
        <v>83.83</v>
      </c>
      <c r="CX7" s="36">
        <v>86.82</v>
      </c>
      <c r="CY7" s="36">
        <v>86.57</v>
      </c>
      <c r="CZ7" s="36">
        <v>85.49</v>
      </c>
      <c r="DA7" s="36">
        <v>84.92</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2016-02-03T09:02:23Z</dcterms:created>
  <dcterms:modified xsi:type="dcterms:W3CDTF">2016-02-25T02:55:25Z</dcterms:modified>
  <cp:category/>
</cp:coreProperties>
</file>