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26 片品村\"/>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<sst xmlns="http://schemas.openxmlformats.org/spreadsheetml/2006/main" count="221" uniqueCount="111">
  <si>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</si>
  <si>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</si>
  <si>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</si>
  <si>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</si>
  <si>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</si>
  <si>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</si>
  <si>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</si>
  <si>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</si>
  <si>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</si>
  <si>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</si>
  <si>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</si>
  <si>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</si>
  <si>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</si>
  <si>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</si>
  <si>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</si>
  <si>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</si>
  <si>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</si>
  <si>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</si>
  <si>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</si>
  <si>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</si>
  <si>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</si>
  <si>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</si>
  <si>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</si>
  <si>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</si>
  <si>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</si>
  <si>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</si>
  <si>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</si>
  <si>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</si>
  <si>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</si>
  <si>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</si>
  <si>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</si>
  <si>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</si>
  <si>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</si>
  <si>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</si>
  <si>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</si>
  <si>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</si>
  <si>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</si>
  <si>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</si>
  <si>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</si>
  <si>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</si>
  <si>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</si>
  <si>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</si>
  <si>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</si>
  <si>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</si>
  <si>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</si>
  <si>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</si>
  <si>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</si>
  <si>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</si>
  <si>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</si>
  <si>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</si>
  <si>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</si>
  <si>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</si>
  <si>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</si>
  <si>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</si>
  <si>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</si>
  <si>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</si>
  <si>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</si>
  <si>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</si>
  <si>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</si>
  <si>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</si>
  <si>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</si>
  <si>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</si>
  <si>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</si>
  <si>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</si>
  <si>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</si>
  <si>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</si>
  <si>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</si>
  <si>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</si>
  <si>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</si>
  <si>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</si>
  <si>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</si>
  <si>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</si>
  <si>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</si>
  <si>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</si>
  <si>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</si>
  <si>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</si>
  <si>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</si>
  <si>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</si>
  <si>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</si>
  <si>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</si>
  <si>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</si>
  <si>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</si>
  <si>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</si>
  <si>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</si>
  <si>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</si>
  <si>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</si>
  <si>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</si>
  <si>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</si>
  <si>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</si>
  <si>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</si>
  <si>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</si>
  <si>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</si>
  <si>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</si>
  <si>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</si>
  <si>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</si>
  <si>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</si>
  <si>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片品村</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</si>
  <si>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</si>
  <si>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</si>
  <si>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</si>
  <si>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</si>
  <si>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</si>
  <si>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</si>
  <si>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</si>
  <si>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</si>
  <si>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</si>
  <si>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</si>
  <si>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</si>
  <si>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総費用と総収入を比較する収益的収支比率では、人員削減、維持管理等のコストカットや毎年最低限の更新投資を行なっている結果、経年で比較すると年平均で約７％ずつ伸びているので良好と言える。　　　　　　　　　　　　　　　汚水処理にかかる費用をどの程度使用料で賄えているかを示す経費回収率は、平均値を下回っている状況にある。下水道施設の更新投資時期を迎え、機械更新等の下水道処理費用が年々多くなっている。　　　　　　　　　　　　　　　　　　　　　１㎥あたりの汚水をきれいにする費用を示す汚水処理原価は、平成２３年度から平均値よりも低額の数値で推移し、効率性も良く事業体としては望ましい　と言える。　　　　　　　　　　　　　　　　　　　
　下水処理能力に対する汚水処理水量の割合を示す下水道の施設利用率は、下水処理人口の減少により低めに推移しているが、今後は効率的な汚水処理運用及び施設運用を図っていく必要がある。　　　　　　　　　　　　下水処理区域内人口に対する下水道処理人口の割合を示す水洗化率は、平均値では下回っているが年平均で３％ずつ伸びている。今後も加入促進の継続が必要である。</t>
    <rPh sb="1" eb="2">
      <t>ソウ</t>
    </rPh>
    <rPh sb="2" eb="4">
      <t>ヒヨウ</t>
    </rPh>
    <rPh sb="5" eb="8">
      <t>ソウシュウニュウ</t>
    </rPh>
    <rPh sb="9" eb="11">
      <t>ヒカク</t>
    </rPh>
    <rPh sb="13" eb="16">
      <t>シュウエキテキ</t>
    </rPh>
    <rPh sb="16" eb="18">
      <t>シュウシ</t>
    </rPh>
    <rPh sb="18" eb="20">
      <t>ヒリツ</t>
    </rPh>
    <rPh sb="23" eb="25">
      <t>ジンイン</t>
    </rPh>
    <rPh sb="25" eb="27">
      <t>サクゲン</t>
    </rPh>
    <rPh sb="28" eb="30">
      <t>イジ</t>
    </rPh>
    <rPh sb="30" eb="32">
      <t>カンリ</t>
    </rPh>
    <rPh sb="32" eb="33">
      <t>トウ</t>
    </rPh>
    <rPh sb="41" eb="43">
      <t>マイトシ</t>
    </rPh>
    <rPh sb="43" eb="46">
      <t>サイテイゲン</t>
    </rPh>
    <rPh sb="47" eb="49">
      <t>コウシン</t>
    </rPh>
    <rPh sb="49" eb="51">
      <t>トウシ</t>
    </rPh>
    <rPh sb="52" eb="53">
      <t>オコナ</t>
    </rPh>
    <rPh sb="58" eb="60">
      <t>ケッカ</t>
    </rPh>
    <rPh sb="61" eb="63">
      <t>ケイネン</t>
    </rPh>
    <rPh sb="64" eb="66">
      <t>ヒカク</t>
    </rPh>
    <rPh sb="69" eb="70">
      <t>ネン</t>
    </rPh>
    <rPh sb="70" eb="72">
      <t>ヘイキン</t>
    </rPh>
    <rPh sb="73" eb="74">
      <t>ヤク</t>
    </rPh>
    <rPh sb="78" eb="79">
      <t>ノ</t>
    </rPh>
    <rPh sb="85" eb="87">
      <t>リョウコウ</t>
    </rPh>
    <rPh sb="88" eb="89">
      <t>イ</t>
    </rPh>
    <rPh sb="107" eb="109">
      <t>オスイ</t>
    </rPh>
    <rPh sb="109" eb="111">
      <t>ショリ</t>
    </rPh>
    <rPh sb="115" eb="117">
      <t>ヒヨウ</t>
    </rPh>
    <rPh sb="120" eb="122">
      <t>テイド</t>
    </rPh>
    <rPh sb="122" eb="125">
      <t>シヨウリョウ</t>
    </rPh>
    <rPh sb="126" eb="127">
      <t>マカナ</t>
    </rPh>
    <rPh sb="133" eb="134">
      <t>シメ</t>
    </rPh>
    <rPh sb="135" eb="137">
      <t>ケイヒ</t>
    </rPh>
    <rPh sb="137" eb="139">
      <t>カイシュウ</t>
    </rPh>
    <rPh sb="139" eb="140">
      <t>リツ</t>
    </rPh>
    <rPh sb="142" eb="145">
      <t>ヘイキンチ</t>
    </rPh>
    <rPh sb="146" eb="148">
      <t>シタマワ</t>
    </rPh>
    <rPh sb="152" eb="154">
      <t>ジョウキョウ</t>
    </rPh>
    <rPh sb="158" eb="161">
      <t>ゲスイドウ</t>
    </rPh>
    <rPh sb="161" eb="163">
      <t>シセツ</t>
    </rPh>
    <rPh sb="164" eb="166">
      <t>コウシン</t>
    </rPh>
    <rPh sb="166" eb="168">
      <t>トウシ</t>
    </rPh>
    <rPh sb="168" eb="170">
      <t>ジキ</t>
    </rPh>
    <rPh sb="171" eb="172">
      <t>ムカ</t>
    </rPh>
    <rPh sb="174" eb="176">
      <t>キカイ</t>
    </rPh>
    <rPh sb="176" eb="178">
      <t>コウシン</t>
    </rPh>
    <rPh sb="178" eb="179">
      <t>トウ</t>
    </rPh>
    <rPh sb="180" eb="183">
      <t>ゲスイドウ</t>
    </rPh>
    <rPh sb="183" eb="185">
      <t>ショリ</t>
    </rPh>
    <rPh sb="185" eb="187">
      <t>ヒヨウ</t>
    </rPh>
    <rPh sb="188" eb="190">
      <t>ネンネン</t>
    </rPh>
    <rPh sb="190" eb="191">
      <t>オオ</t>
    </rPh>
    <rPh sb="225" eb="227">
      <t>オスイ</t>
    </rPh>
    <rPh sb="234" eb="236">
      <t>ヒヨウ</t>
    </rPh>
    <rPh sb="237" eb="238">
      <t>シメ</t>
    </rPh>
    <rPh sb="239" eb="241">
      <t>オスイ</t>
    </rPh>
    <rPh sb="241" eb="243">
      <t>ショリ</t>
    </rPh>
    <rPh sb="243" eb="245">
      <t>ゲンカ</t>
    </rPh>
    <rPh sb="247" eb="249">
      <t>ヘイセイ</t>
    </rPh>
    <rPh sb="251" eb="253">
      <t>ネンド</t>
    </rPh>
    <rPh sb="255" eb="258">
      <t>ヘイキンチ</t>
    </rPh>
    <rPh sb="261" eb="263">
      <t>テイガク</t>
    </rPh>
    <rPh sb="264" eb="266">
      <t>スウチ</t>
    </rPh>
    <rPh sb="267" eb="269">
      <t>スイイ</t>
    </rPh>
    <rPh sb="271" eb="273">
      <t>コウリツ</t>
    </rPh>
    <rPh sb="273" eb="274">
      <t>セイ</t>
    </rPh>
    <rPh sb="275" eb="276">
      <t>ヨ</t>
    </rPh>
    <rPh sb="277" eb="280">
      <t>ジギョウタイ</t>
    </rPh>
    <rPh sb="284" eb="285">
      <t>ノゾ</t>
    </rPh>
    <rPh sb="290" eb="291">
      <t>イ</t>
    </rPh>
    <rPh sb="315" eb="317">
      <t>ゲスイ</t>
    </rPh>
    <rPh sb="319" eb="321">
      <t>ノウリョク</t>
    </rPh>
    <rPh sb="322" eb="323">
      <t>タイ</t>
    </rPh>
    <rPh sb="325" eb="327">
      <t>オスイ</t>
    </rPh>
    <rPh sb="327" eb="329">
      <t>ショリ</t>
    </rPh>
    <rPh sb="329" eb="331">
      <t>スイリョウ</t>
    </rPh>
    <rPh sb="332" eb="334">
      <t>ワリアイ</t>
    </rPh>
    <rPh sb="335" eb="336">
      <t>シメ</t>
    </rPh>
    <rPh sb="337" eb="340">
      <t>ゲスイドウ</t>
    </rPh>
    <rPh sb="341" eb="343">
      <t>シセツ</t>
    </rPh>
    <rPh sb="343" eb="345">
      <t>リヨウ</t>
    </rPh>
    <rPh sb="345" eb="346">
      <t>リツ</t>
    </rPh>
    <rPh sb="348" eb="350">
      <t>ゲスイ</t>
    </rPh>
    <rPh sb="350" eb="352">
      <t>ショリ</t>
    </rPh>
    <rPh sb="352" eb="354">
      <t>ジンコウ</t>
    </rPh>
    <rPh sb="355" eb="357">
      <t>ゲンショウ</t>
    </rPh>
    <rPh sb="360" eb="361">
      <t>ヒク</t>
    </rPh>
    <rPh sb="363" eb="365">
      <t>スイイ</t>
    </rPh>
    <rPh sb="371" eb="373">
      <t>コンゴ</t>
    </rPh>
    <rPh sb="374" eb="377">
      <t>コウリツテキ</t>
    </rPh>
    <rPh sb="378" eb="380">
      <t>オスイ</t>
    </rPh>
    <rPh sb="380" eb="382">
      <t>ショリ</t>
    </rPh>
    <rPh sb="382" eb="384">
      <t>ウンヨウ</t>
    </rPh>
    <rPh sb="384" eb="385">
      <t>オヨ</t>
    </rPh>
    <rPh sb="386" eb="388">
      <t>シセツ</t>
    </rPh>
    <rPh sb="388" eb="390">
      <t>ウンヨウ</t>
    </rPh>
    <rPh sb="391" eb="392">
      <t>ハカ</t>
    </rPh>
    <rPh sb="396" eb="398">
      <t>ヒツヨウ</t>
    </rPh>
    <rPh sb="414" eb="416">
      <t>ゲスイ</t>
    </rPh>
    <rPh sb="416" eb="418">
      <t>ショリ</t>
    </rPh>
    <rPh sb="418" eb="421">
      <t>クイキナイ</t>
    </rPh>
    <rPh sb="421" eb="423">
      <t>ジンコウ</t>
    </rPh>
    <rPh sb="424" eb="425">
      <t>タイ</t>
    </rPh>
    <rPh sb="427" eb="430">
      <t>ゲスイドウ</t>
    </rPh>
    <rPh sb="430" eb="432">
      <t>ショリ</t>
    </rPh>
    <rPh sb="432" eb="434">
      <t>ジンコウ</t>
    </rPh>
    <rPh sb="435" eb="437">
      <t>ワリアイ</t>
    </rPh>
    <rPh sb="438" eb="439">
      <t>シメ</t>
    </rPh>
    <rPh sb="440" eb="442">
      <t>スイセン</t>
    </rPh>
    <rPh sb="442" eb="443">
      <t>カ</t>
    </rPh>
    <rPh sb="443" eb="444">
      <t>リツ</t>
    </rPh>
    <phoneticPr fontId="4"/>
  </si>
  <si>
    <t>　管路更新率は、０％と過去５年間で更新実績はないが、老朽化を迎える施設、管路の計画的な更新を進めることが重要であり、今後の課題である。</t>
    <rPh sb="1" eb="3">
      <t>カンロ</t>
    </rPh>
    <rPh sb="3" eb="5">
      <t>コウシン</t>
    </rPh>
    <rPh sb="5" eb="6">
      <t>リツ</t>
    </rPh>
    <rPh sb="11" eb="13">
      <t>カコ</t>
    </rPh>
    <rPh sb="14" eb="16">
      <t>ネンカン</t>
    </rPh>
    <rPh sb="17" eb="19">
      <t>コウシン</t>
    </rPh>
    <rPh sb="19" eb="21">
      <t>ジッセキ</t>
    </rPh>
    <rPh sb="26" eb="29">
      <t>ロウキュウカ</t>
    </rPh>
    <rPh sb="30" eb="31">
      <t>ムカ</t>
    </rPh>
    <rPh sb="33" eb="35">
      <t>シセツ</t>
    </rPh>
    <rPh sb="36" eb="38">
      <t>カンロ</t>
    </rPh>
    <rPh sb="39" eb="42">
      <t>ケイカクテキ</t>
    </rPh>
    <rPh sb="43" eb="45">
      <t>コウシン</t>
    </rPh>
    <rPh sb="46" eb="47">
      <t>スス</t>
    </rPh>
    <rPh sb="52" eb="54">
      <t>ジュウヨウ</t>
    </rPh>
    <rPh sb="58" eb="60">
      <t>コンゴ</t>
    </rPh>
    <rPh sb="61" eb="63">
      <t>カダイ</t>
    </rPh>
    <phoneticPr fontId="4"/>
  </si>
  <si>
    <t>　下水処理人口や下水処理需要の的確な把握に努め、併せて建設改良事業、維持管理等についても収支のバランスのとれた健全な経営を目指し、財源の確保と未収金残高の徴収率向上に取組みます。　　　　また、効率的な経営体制と施設運用を図り、事務事業の見直しや職員の技術水準の向上及び人材育成に努めたい。　　　　　　　　　　　　　　　　　　　　　
　下水道施設は、衛生的な生活を確保するための重要な施設である。今後、施設同様に下水道管も順次老朽化を迎える事から、更新基準となる法定耐用年数や実使用年数を調査する長寿命化計画を策定することによって、更新や維持補修に必要な事業費を明らかにした上で計画的に事業を進める必要がある。</t>
    <rPh sb="1" eb="3">
      <t>ゲスイ</t>
    </rPh>
    <rPh sb="3" eb="5">
      <t>ショリ</t>
    </rPh>
    <rPh sb="5" eb="7">
      <t>ジンコウ</t>
    </rPh>
    <rPh sb="8" eb="10">
      <t>ゲスイ</t>
    </rPh>
    <rPh sb="10" eb="12">
      <t>ショリ</t>
    </rPh>
    <rPh sb="12" eb="14">
      <t>ジュヨウ</t>
    </rPh>
    <rPh sb="15" eb="17">
      <t>テキカク</t>
    </rPh>
    <rPh sb="18" eb="20">
      <t>ハアク</t>
    </rPh>
    <rPh sb="21" eb="22">
      <t>ツト</t>
    </rPh>
    <rPh sb="24" eb="25">
      <t>アワ</t>
    </rPh>
    <rPh sb="27" eb="29">
      <t>ケンセツ</t>
    </rPh>
    <rPh sb="29" eb="31">
      <t>カイリョウ</t>
    </rPh>
    <rPh sb="31" eb="33">
      <t>ジギョウ</t>
    </rPh>
    <rPh sb="34" eb="36">
      <t>イジ</t>
    </rPh>
    <rPh sb="36" eb="38">
      <t>カンリ</t>
    </rPh>
    <rPh sb="38" eb="39">
      <t>トウ</t>
    </rPh>
    <rPh sb="44" eb="46">
      <t>シュウシ</t>
    </rPh>
    <rPh sb="55" eb="57">
      <t>ケンゼン</t>
    </rPh>
    <rPh sb="58" eb="60">
      <t>ケイエイ</t>
    </rPh>
    <rPh sb="61" eb="63">
      <t>メザ</t>
    </rPh>
    <rPh sb="65" eb="67">
      <t>ザイゲン</t>
    </rPh>
    <rPh sb="68" eb="70">
      <t>カクホ</t>
    </rPh>
    <rPh sb="71" eb="72">
      <t>ミ</t>
    </rPh>
    <rPh sb="167" eb="170">
      <t>ゲスイドウ</t>
    </rPh>
    <rPh sb="170" eb="172">
      <t>シセツ</t>
    </rPh>
    <rPh sb="174" eb="177">
      <t>エイセイテキ</t>
    </rPh>
    <rPh sb="178" eb="180">
      <t>セイカツ</t>
    </rPh>
    <rPh sb="181" eb="183">
      <t>カクホ</t>
    </rPh>
    <rPh sb="188" eb="190">
      <t>ジュウヨウ</t>
    </rPh>
    <rPh sb="191" eb="193">
      <t>シセツ</t>
    </rPh>
    <rPh sb="197" eb="199">
      <t>コンゴ</t>
    </rPh>
    <rPh sb="200" eb="202">
      <t>シセツ</t>
    </rPh>
    <rPh sb="202" eb="204">
      <t>ドウヨウ</t>
    </rPh>
    <rPh sb="205" eb="208">
      <t>ゲスイドウ</t>
    </rPh>
    <rPh sb="208" eb="209">
      <t>カン</t>
    </rPh>
    <rPh sb="210" eb="212">
      <t>ジュンジ</t>
    </rPh>
    <rPh sb="212" eb="215">
      <t>ロウキュウカ</t>
    </rPh>
    <rPh sb="216" eb="217">
      <t>ムカ</t>
    </rPh>
    <rPh sb="219" eb="220">
      <t>コト</t>
    </rPh>
    <rPh sb="223" eb="225">
      <t>コウシン</t>
    </rPh>
    <rPh sb="225" eb="227">
      <t>キジュン</t>
    </rPh>
    <rPh sb="230" eb="232">
      <t>ホウテイ</t>
    </rPh>
    <rPh sb="232" eb="234">
      <t>タイヨウ</t>
    </rPh>
    <rPh sb="234" eb="236">
      <t>ネンスウ</t>
    </rPh>
    <rPh sb="237" eb="238">
      <t>ジツ</t>
    </rPh>
    <rPh sb="238" eb="240">
      <t>シヨウ</t>
    </rPh>
    <rPh sb="240" eb="242">
      <t>ネンスウ</t>
    </rPh>
    <rPh sb="243" eb="245">
      <t>チョウサ</t>
    </rPh>
    <rPh sb="247" eb="250">
      <t>チョウジュミョウ</t>
    </rPh>
    <rPh sb="250" eb="251">
      <t>カ</t>
    </rPh>
    <rPh sb="251" eb="253">
      <t>ケイカク</t>
    </rPh>
    <rPh sb="254" eb="256">
      <t>サクテイ</t>
    </rPh>
    <rPh sb="265" eb="267">
      <t>コウシン</t>
    </rPh>
    <rPh sb="268" eb="270">
      <t>イジ</t>
    </rPh>
    <rPh sb="270" eb="272">
      <t>ホシュウ</t>
    </rPh>
    <rPh sb="273" eb="275">
      <t>ヒツヨウ</t>
    </rPh>
    <rPh sb="276" eb="279">
      <t>ジギョウヒ</t>
    </rPh>
    <rPh sb="280" eb="281">
      <t>アキ</t>
    </rPh>
    <rPh sb="286" eb="287">
      <t>ウエ</t>
    </rPh>
    <rPh sb="288" eb="291">
      <t>ケイカクテキ</t>
    </rPh>
    <rPh sb="292" eb="294">
      <t>ジギョウ</t>
    </rPh>
    <rPh sb="295" eb="296">
      <t>スス</t>
    </rPh>
    <rPh sb="298" eb="30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</si>
</sst>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1944960"/>
        <c:axId val="231945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231944960"/>
        <c:axId val="231945352"/>
      </c:lineChart>
      <c:dateAx>
        <c:axId val="231944960"/>
        <c:scaling>
          <c:orientation val="minMax"/>
        </c:scaling>
        <c:delete val="1"/>
        <c:axPos val="b"/>
        <c:numFmt formatCode="ge" sourceLinked="1"/>
        <c:majorTickMark val="none"/>
        <c:minorTickMark val="none"/>
        <c:tickLblPos val="none"/>
        <c:crossAx val="231945352"/>
        <c:crosses val="autoZero"/>
        <c:auto val="1"/>
        <c:lblOffset val="100"/>
        <c:baseTimeUnit val="years"/>
      </c:dateAx>
      <c:valAx>
        <c:axId val="231945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94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20.83</c:v>
                </c:pt>
                <c:pt idx="1">
                  <c:v>22.94</c:v>
                </c:pt>
                <c:pt idx="2">
                  <c:v>23.61</c:v>
                </c:pt>
                <c:pt idx="3">
                  <c:v>22.67</c:v>
                </c:pt>
                <c:pt idx="4">
                  <c:v>23.61</c:v>
                </c:pt>
              </c:numCache>
            </c:numRef>
          </c:val>
        </c:ser>
        <c:dLbls>
          <c:showLegendKey val="0"/>
          <c:showVal val="0"/>
          <c:showCatName val="0"/>
          <c:showSerName val="0"/>
          <c:showPercent val="0"/>
          <c:showBubbleSize val="0"/>
        </c:dLbls>
        <c:gapWidth val="150"/>
        <c:axId val="233185264"/>
        <c:axId val="233185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233185264"/>
        <c:axId val="233185656"/>
      </c:lineChart>
      <c:dateAx>
        <c:axId val="233185264"/>
        <c:scaling>
          <c:orientation val="minMax"/>
        </c:scaling>
        <c:delete val="1"/>
        <c:axPos val="b"/>
        <c:numFmt formatCode="ge" sourceLinked="1"/>
        <c:majorTickMark val="none"/>
        <c:minorTickMark val="none"/>
        <c:tickLblPos val="none"/>
        <c:crossAx val="233185656"/>
        <c:crosses val="autoZero"/>
        <c:auto val="1"/>
        <c:lblOffset val="100"/>
        <c:baseTimeUnit val="years"/>
      </c:dateAx>
      <c:valAx>
        <c:axId val="233185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18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55.25</c:v>
                </c:pt>
                <c:pt idx="1">
                  <c:v>57.92</c:v>
                </c:pt>
                <c:pt idx="2">
                  <c:v>61.25</c:v>
                </c:pt>
                <c:pt idx="3">
                  <c:v>62.8</c:v>
                </c:pt>
                <c:pt idx="4">
                  <c:v>65.94</c:v>
                </c:pt>
              </c:numCache>
            </c:numRef>
          </c:val>
        </c:ser>
        <c:dLbls>
          <c:showLegendKey val="0"/>
          <c:showVal val="0"/>
          <c:showCatName val="0"/>
          <c:showSerName val="0"/>
          <c:showPercent val="0"/>
          <c:showBubbleSize val="0"/>
        </c:dLbls>
        <c:gapWidth val="150"/>
        <c:axId val="233186832"/>
        <c:axId val="232978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233186832"/>
        <c:axId val="232978488"/>
      </c:lineChart>
      <c:dateAx>
        <c:axId val="233186832"/>
        <c:scaling>
          <c:orientation val="minMax"/>
        </c:scaling>
        <c:delete val="1"/>
        <c:axPos val="b"/>
        <c:numFmt formatCode="ge" sourceLinked="1"/>
        <c:majorTickMark val="none"/>
        <c:minorTickMark val="none"/>
        <c:tickLblPos val="none"/>
        <c:crossAx val="232978488"/>
        <c:crosses val="autoZero"/>
        <c:auto val="1"/>
        <c:lblOffset val="100"/>
        <c:baseTimeUnit val="years"/>
      </c:dateAx>
      <c:valAx>
        <c:axId val="232978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18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57.34</c:v>
                </c:pt>
                <c:pt idx="1">
                  <c:v>67.48</c:v>
                </c:pt>
                <c:pt idx="2">
                  <c:v>75</c:v>
                </c:pt>
                <c:pt idx="3">
                  <c:v>80.09</c:v>
                </c:pt>
                <c:pt idx="4">
                  <c:v>84.75</c:v>
                </c:pt>
              </c:numCache>
            </c:numRef>
          </c:val>
        </c:ser>
        <c:dLbls>
          <c:showLegendKey val="0"/>
          <c:showVal val="0"/>
          <c:showCatName val="0"/>
          <c:showSerName val="0"/>
          <c:showPercent val="0"/>
          <c:showBubbleSize val="0"/>
        </c:dLbls>
        <c:gapWidth val="150"/>
        <c:axId val="232426064"/>
        <c:axId val="232426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2426064"/>
        <c:axId val="232426456"/>
      </c:lineChart>
      <c:dateAx>
        <c:axId val="232426064"/>
        <c:scaling>
          <c:orientation val="minMax"/>
        </c:scaling>
        <c:delete val="1"/>
        <c:axPos val="b"/>
        <c:numFmt formatCode="ge" sourceLinked="1"/>
        <c:majorTickMark val="none"/>
        <c:minorTickMark val="none"/>
        <c:tickLblPos val="none"/>
        <c:crossAx val="232426456"/>
        <c:crosses val="autoZero"/>
        <c:auto val="1"/>
        <c:lblOffset val="100"/>
        <c:baseTimeUnit val="years"/>
      </c:dateAx>
      <c:valAx>
        <c:axId val="232426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42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2427632"/>
        <c:axId val="232428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2427632"/>
        <c:axId val="232428024"/>
      </c:lineChart>
      <c:dateAx>
        <c:axId val="232427632"/>
        <c:scaling>
          <c:orientation val="minMax"/>
        </c:scaling>
        <c:delete val="1"/>
        <c:axPos val="b"/>
        <c:numFmt formatCode="ge" sourceLinked="1"/>
        <c:majorTickMark val="none"/>
        <c:minorTickMark val="none"/>
        <c:tickLblPos val="none"/>
        <c:crossAx val="232428024"/>
        <c:crosses val="autoZero"/>
        <c:auto val="1"/>
        <c:lblOffset val="100"/>
        <c:baseTimeUnit val="years"/>
      </c:dateAx>
      <c:valAx>
        <c:axId val="232428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42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2656480"/>
        <c:axId val="232656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2656480"/>
        <c:axId val="232656872"/>
      </c:lineChart>
      <c:dateAx>
        <c:axId val="232656480"/>
        <c:scaling>
          <c:orientation val="minMax"/>
        </c:scaling>
        <c:delete val="1"/>
        <c:axPos val="b"/>
        <c:numFmt formatCode="ge" sourceLinked="1"/>
        <c:majorTickMark val="none"/>
        <c:minorTickMark val="none"/>
        <c:tickLblPos val="none"/>
        <c:crossAx val="232656872"/>
        <c:crosses val="autoZero"/>
        <c:auto val="1"/>
        <c:lblOffset val="100"/>
        <c:baseTimeUnit val="years"/>
      </c:dateAx>
      <c:valAx>
        <c:axId val="232656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65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2658048"/>
        <c:axId val="232658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2658048"/>
        <c:axId val="232658440"/>
      </c:lineChart>
      <c:dateAx>
        <c:axId val="232658048"/>
        <c:scaling>
          <c:orientation val="minMax"/>
        </c:scaling>
        <c:delete val="1"/>
        <c:axPos val="b"/>
        <c:numFmt formatCode="ge" sourceLinked="1"/>
        <c:majorTickMark val="none"/>
        <c:minorTickMark val="none"/>
        <c:tickLblPos val="none"/>
        <c:crossAx val="232658440"/>
        <c:crosses val="autoZero"/>
        <c:auto val="1"/>
        <c:lblOffset val="100"/>
        <c:baseTimeUnit val="years"/>
      </c:dateAx>
      <c:valAx>
        <c:axId val="232658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65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2659616"/>
        <c:axId val="232812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2659616"/>
        <c:axId val="232812648"/>
      </c:lineChart>
      <c:dateAx>
        <c:axId val="232659616"/>
        <c:scaling>
          <c:orientation val="minMax"/>
        </c:scaling>
        <c:delete val="1"/>
        <c:axPos val="b"/>
        <c:numFmt formatCode="ge" sourceLinked="1"/>
        <c:majorTickMark val="none"/>
        <c:minorTickMark val="none"/>
        <c:tickLblPos val="none"/>
        <c:crossAx val="232812648"/>
        <c:crosses val="autoZero"/>
        <c:auto val="1"/>
        <c:lblOffset val="100"/>
        <c:baseTimeUnit val="years"/>
      </c:dateAx>
      <c:valAx>
        <c:axId val="232812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65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2813824"/>
        <c:axId val="232814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232813824"/>
        <c:axId val="232814216"/>
      </c:lineChart>
      <c:dateAx>
        <c:axId val="232813824"/>
        <c:scaling>
          <c:orientation val="minMax"/>
        </c:scaling>
        <c:delete val="1"/>
        <c:axPos val="b"/>
        <c:numFmt formatCode="ge" sourceLinked="1"/>
        <c:majorTickMark val="none"/>
        <c:minorTickMark val="none"/>
        <c:tickLblPos val="none"/>
        <c:crossAx val="232814216"/>
        <c:crosses val="autoZero"/>
        <c:auto val="1"/>
        <c:lblOffset val="100"/>
        <c:baseTimeUnit val="years"/>
      </c:dateAx>
      <c:valAx>
        <c:axId val="232814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81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25.28</c:v>
                </c:pt>
                <c:pt idx="1">
                  <c:v>35.659999999999997</c:v>
                </c:pt>
                <c:pt idx="2">
                  <c:v>45.41</c:v>
                </c:pt>
                <c:pt idx="3">
                  <c:v>37.74</c:v>
                </c:pt>
                <c:pt idx="4">
                  <c:v>32.119999999999997</c:v>
                </c:pt>
              </c:numCache>
            </c:numRef>
          </c:val>
        </c:ser>
        <c:dLbls>
          <c:showLegendKey val="0"/>
          <c:showVal val="0"/>
          <c:showCatName val="0"/>
          <c:showSerName val="0"/>
          <c:showPercent val="0"/>
          <c:showBubbleSize val="0"/>
        </c:dLbls>
        <c:gapWidth val="150"/>
        <c:axId val="232815392"/>
        <c:axId val="232815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232815392"/>
        <c:axId val="232815784"/>
      </c:lineChart>
      <c:dateAx>
        <c:axId val="232815392"/>
        <c:scaling>
          <c:orientation val="minMax"/>
        </c:scaling>
        <c:delete val="1"/>
        <c:axPos val="b"/>
        <c:numFmt formatCode="ge" sourceLinked="1"/>
        <c:majorTickMark val="none"/>
        <c:minorTickMark val="none"/>
        <c:tickLblPos val="none"/>
        <c:crossAx val="232815784"/>
        <c:crosses val="autoZero"/>
        <c:auto val="1"/>
        <c:lblOffset val="100"/>
        <c:baseTimeUnit val="years"/>
      </c:dateAx>
      <c:valAx>
        <c:axId val="232815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81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367.91</c:v>
                </c:pt>
                <c:pt idx="1">
                  <c:v>237.47</c:v>
                </c:pt>
                <c:pt idx="2">
                  <c:v>205.45</c:v>
                </c:pt>
                <c:pt idx="3">
                  <c:v>258.04000000000002</c:v>
                </c:pt>
                <c:pt idx="4">
                  <c:v>294.38</c:v>
                </c:pt>
              </c:numCache>
            </c:numRef>
          </c:val>
        </c:ser>
        <c:dLbls>
          <c:showLegendKey val="0"/>
          <c:showVal val="0"/>
          <c:showCatName val="0"/>
          <c:showSerName val="0"/>
          <c:showPercent val="0"/>
          <c:showBubbleSize val="0"/>
        </c:dLbls>
        <c:gapWidth val="150"/>
        <c:axId val="233183696"/>
        <c:axId val="233184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233183696"/>
        <c:axId val="233184088"/>
      </c:lineChart>
      <c:dateAx>
        <c:axId val="233183696"/>
        <c:scaling>
          <c:orientation val="minMax"/>
        </c:scaling>
        <c:delete val="1"/>
        <c:axPos val="b"/>
        <c:numFmt formatCode="ge" sourceLinked="1"/>
        <c:majorTickMark val="none"/>
        <c:minorTickMark val="none"/>
        <c:tickLblPos val="none"/>
        <c:crossAx val="233184088"/>
        <c:crosses val="autoZero"/>
        <c:auto val="1"/>
        <c:lblOffset val="100"/>
        <c:baseTimeUnit val="years"/>
      </c:dateAx>
      <c:valAx>
        <c:axId val="233184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18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P1" zoomScaleNormal="100" workbookViewId="0">
      <selection activeCell="CE71" sqref="CE7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片品村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4846</v>
      </c>
      <c r="AM8" s="64"/>
      <c r="AN8" s="64"/>
      <c r="AO8" s="64"/>
      <c r="AP8" s="64"/>
      <c r="AQ8" s="64"/>
      <c r="AR8" s="64"/>
      <c r="AS8" s="64"/>
      <c r="AT8" s="63">
        <f>データ!S6</f>
        <v>391.76</v>
      </c>
      <c r="AU8" s="63"/>
      <c r="AV8" s="63"/>
      <c r="AW8" s="63"/>
      <c r="AX8" s="63"/>
      <c r="AY8" s="63"/>
      <c r="AZ8" s="63"/>
      <c r="BA8" s="63"/>
      <c r="BB8" s="63">
        <f>データ!T6</f>
        <v>12.37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28.49</v>
      </c>
      <c r="Q10" s="63"/>
      <c r="R10" s="63"/>
      <c r="S10" s="63"/>
      <c r="T10" s="63"/>
      <c r="U10" s="63"/>
      <c r="V10" s="63"/>
      <c r="W10" s="63">
        <f>データ!P6</f>
        <v>77.56</v>
      </c>
      <c r="X10" s="63"/>
      <c r="Y10" s="63"/>
      <c r="Z10" s="63"/>
      <c r="AA10" s="63"/>
      <c r="AB10" s="63"/>
      <c r="AC10" s="63"/>
      <c r="AD10" s="64">
        <f>データ!Q6</f>
        <v>1900</v>
      </c>
      <c r="AE10" s="64"/>
      <c r="AF10" s="64"/>
      <c r="AG10" s="64"/>
      <c r="AH10" s="64"/>
      <c r="AI10" s="64"/>
      <c r="AJ10" s="64"/>
      <c r="AK10" s="2"/>
      <c r="AL10" s="64">
        <f>データ!U6</f>
        <v>1368</v>
      </c>
      <c r="AM10" s="64"/>
      <c r="AN10" s="64"/>
      <c r="AO10" s="64"/>
      <c r="AP10" s="64"/>
      <c r="AQ10" s="64"/>
      <c r="AR10" s="64"/>
      <c r="AS10" s="64"/>
      <c r="AT10" s="63">
        <f>データ!V6</f>
        <v>0.81</v>
      </c>
      <c r="AU10" s="63"/>
      <c r="AV10" s="63"/>
      <c r="AW10" s="63"/>
      <c r="AX10" s="63"/>
      <c r="AY10" s="63"/>
      <c r="AZ10" s="63"/>
      <c r="BA10" s="63"/>
      <c r="BB10" s="63">
        <f>データ!W6</f>
        <v>1688.89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104434</v>
      </c>
      <c r="D6" s="31">
        <f t="shared" si="3"/>
        <v>47</v>
      </c>
      <c r="E6" s="31">
        <f t="shared" si="3"/>
        <v>17</v>
      </c>
      <c r="F6" s="31">
        <f t="shared" si="3"/>
        <v>4</v>
      </c>
      <c r="G6" s="31">
        <f t="shared" si="3"/>
        <v>0</v>
      </c>
      <c r="H6" s="31" t="str">
        <f t="shared" si="3"/>
        <v>群馬県　片品村</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28.49</v>
      </c>
      <c r="P6" s="32">
        <f t="shared" si="3"/>
        <v>77.56</v>
      </c>
      <c r="Q6" s="32">
        <f t="shared" si="3"/>
        <v>1900</v>
      </c>
      <c r="R6" s="32">
        <f t="shared" si="3"/>
        <v>4846</v>
      </c>
      <c r="S6" s="32">
        <f t="shared" si="3"/>
        <v>391.76</v>
      </c>
      <c r="T6" s="32">
        <f t="shared" si="3"/>
        <v>12.37</v>
      </c>
      <c r="U6" s="32">
        <f t="shared" si="3"/>
        <v>1368</v>
      </c>
      <c r="V6" s="32">
        <f t="shared" si="3"/>
        <v>0.81</v>
      </c>
      <c r="W6" s="32">
        <f t="shared" si="3"/>
        <v>1688.89</v>
      </c>
      <c r="X6" s="33">
        <f>IF(X7="",NA(),X7)</f>
        <v>57.34</v>
      </c>
      <c r="Y6" s="33">
        <f t="shared" ref="Y6:AG6" si="4">IF(Y7="",NA(),Y7)</f>
        <v>67.48</v>
      </c>
      <c r="Z6" s="33">
        <f t="shared" si="4"/>
        <v>75</v>
      </c>
      <c r="AA6" s="33">
        <f t="shared" si="4"/>
        <v>80.09</v>
      </c>
      <c r="AB6" s="33">
        <f t="shared" si="4"/>
        <v>84.75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1868.17</v>
      </c>
      <c r="BK6" s="33">
        <f t="shared" si="7"/>
        <v>1835.56</v>
      </c>
      <c r="BL6" s="33">
        <f t="shared" si="7"/>
        <v>1716.82</v>
      </c>
      <c r="BM6" s="33">
        <f t="shared" si="7"/>
        <v>1554.05</v>
      </c>
      <c r="BN6" s="33">
        <f t="shared" si="7"/>
        <v>1671.86</v>
      </c>
      <c r="BO6" s="32" t="str">
        <f>IF(BO7="","",IF(BO7="-","【-】","【"&amp;SUBSTITUTE(TEXT(BO7,"#,##0.00"),"-","△")&amp;"】"))</f>
        <v>【1,479.31】</v>
      </c>
      <c r="BP6" s="33">
        <f>IF(BP7="",NA(),BP7)</f>
        <v>25.28</v>
      </c>
      <c r="BQ6" s="33">
        <f t="shared" ref="BQ6:BY6" si="8">IF(BQ7="",NA(),BQ7)</f>
        <v>35.659999999999997</v>
      </c>
      <c r="BR6" s="33">
        <f t="shared" si="8"/>
        <v>45.41</v>
      </c>
      <c r="BS6" s="33">
        <f t="shared" si="8"/>
        <v>37.74</v>
      </c>
      <c r="BT6" s="33">
        <f t="shared" si="8"/>
        <v>32.119999999999997</v>
      </c>
      <c r="BU6" s="33">
        <f t="shared" si="8"/>
        <v>55.15</v>
      </c>
      <c r="BV6" s="33">
        <f t="shared" si="8"/>
        <v>52.89</v>
      </c>
      <c r="BW6" s="33">
        <f t="shared" si="8"/>
        <v>51.73</v>
      </c>
      <c r="BX6" s="33">
        <f t="shared" si="8"/>
        <v>53.01</v>
      </c>
      <c r="BY6" s="33">
        <f t="shared" si="8"/>
        <v>50.54</v>
      </c>
      <c r="BZ6" s="32" t="str">
        <f>IF(BZ7="","",IF(BZ7="-","【-】","【"&amp;SUBSTITUTE(TEXT(BZ7,"#,##0.00"),"-","△")&amp;"】"))</f>
        <v>【63.50】</v>
      </c>
      <c r="CA6" s="33">
        <f>IF(CA7="",NA(),CA7)</f>
        <v>367.91</v>
      </c>
      <c r="CB6" s="33">
        <f t="shared" ref="CB6:CJ6" si="9">IF(CB7="",NA(),CB7)</f>
        <v>237.47</v>
      </c>
      <c r="CC6" s="33">
        <f t="shared" si="9"/>
        <v>205.45</v>
      </c>
      <c r="CD6" s="33">
        <f t="shared" si="9"/>
        <v>258.04000000000002</v>
      </c>
      <c r="CE6" s="33">
        <f t="shared" si="9"/>
        <v>294.38</v>
      </c>
      <c r="CF6" s="33">
        <f t="shared" si="9"/>
        <v>283.05</v>
      </c>
      <c r="CG6" s="33">
        <f t="shared" si="9"/>
        <v>300.52</v>
      </c>
      <c r="CH6" s="33">
        <f t="shared" si="9"/>
        <v>310.47000000000003</v>
      </c>
      <c r="CI6" s="33">
        <f t="shared" si="9"/>
        <v>299.39</v>
      </c>
      <c r="CJ6" s="33">
        <f t="shared" si="9"/>
        <v>320.36</v>
      </c>
      <c r="CK6" s="32" t="str">
        <f>IF(CK7="","",IF(CK7="-","【-】","【"&amp;SUBSTITUTE(TEXT(CK7,"#,##0.00"),"-","△")&amp;"】"))</f>
        <v>【253.12】</v>
      </c>
      <c r="CL6" s="33">
        <f>IF(CL7="",NA(),CL7)</f>
        <v>20.83</v>
      </c>
      <c r="CM6" s="33">
        <f t="shared" ref="CM6:CU6" si="10">IF(CM7="",NA(),CM7)</f>
        <v>22.94</v>
      </c>
      <c r="CN6" s="33">
        <f t="shared" si="10"/>
        <v>23.61</v>
      </c>
      <c r="CO6" s="33">
        <f t="shared" si="10"/>
        <v>22.67</v>
      </c>
      <c r="CP6" s="33">
        <f t="shared" si="10"/>
        <v>23.61</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55.25</v>
      </c>
      <c r="CX6" s="33">
        <f t="shared" ref="CX6:DF6" si="11">IF(CX7="",NA(),CX7)</f>
        <v>57.92</v>
      </c>
      <c r="CY6" s="33">
        <f t="shared" si="11"/>
        <v>61.25</v>
      </c>
      <c r="CZ6" s="33">
        <f t="shared" si="11"/>
        <v>62.8</v>
      </c>
      <c r="DA6" s="33">
        <f t="shared" si="11"/>
        <v>65.94</v>
      </c>
      <c r="DB6" s="33">
        <f t="shared" si="11"/>
        <v>72.14</v>
      </c>
      <c r="DC6" s="33">
        <f t="shared" si="11"/>
        <v>71.62</v>
      </c>
      <c r="DD6" s="33">
        <f t="shared" si="11"/>
        <v>71.239999999999995</v>
      </c>
      <c r="DE6" s="33">
        <f t="shared" si="11"/>
        <v>71.069999999999993</v>
      </c>
      <c r="DF6" s="33">
        <f t="shared" si="11"/>
        <v>70.14</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0.08</v>
      </c>
      <c r="EN6" s="32" t="str">
        <f>IF(EN7="","",IF(EN7="-","【-】","【"&amp;SUBSTITUTE(TEXT(EN7,"#,##0.00"),"-","△")&amp;"】"))</f>
        <v>【0.05】</v>
      </c>
    </row>
    <row r="7" spans="1:144" s="34" customFormat="1">
      <c r="A7" s="26"/>
      <c r="B7" s="35">
        <v>2014</v>
      </c>
      <c r="C7" s="35">
        <v>104434</v>
      </c>
      <c r="D7" s="35">
        <v>47</v>
      </c>
      <c r="E7" s="35">
        <v>17</v>
      </c>
      <c r="F7" s="35">
        <v>4</v>
      </c>
      <c r="G7" s="35">
        <v>0</v>
      </c>
      <c r="H7" s="35" t="s">
        <v>96</v>
      </c>
      <c r="I7" s="35" t="s">
        <v>97</v>
      </c>
      <c r="J7" s="35" t="s">
        <v>98</v>
      </c>
      <c r="K7" s="35" t="s">
        <v>99</v>
      </c>
      <c r="L7" s="35" t="s">
        <v>100</v>
      </c>
      <c r="M7" s="36" t="s">
        <v>101</v>
      </c>
      <c r="N7" s="36" t="s">
        <v>102</v>
      </c>
      <c r="O7" s="36">
        <v>28.49</v>
      </c>
      <c r="P7" s="36">
        <v>77.56</v>
      </c>
      <c r="Q7" s="36">
        <v>1900</v>
      </c>
      <c r="R7" s="36">
        <v>4846</v>
      </c>
      <c r="S7" s="36">
        <v>391.76</v>
      </c>
      <c r="T7" s="36">
        <v>12.37</v>
      </c>
      <c r="U7" s="36">
        <v>1368</v>
      </c>
      <c r="V7" s="36">
        <v>0.81</v>
      </c>
      <c r="W7" s="36">
        <v>1688.89</v>
      </c>
      <c r="X7" s="36">
        <v>57.34</v>
      </c>
      <c r="Y7" s="36">
        <v>67.48</v>
      </c>
      <c r="Z7" s="36">
        <v>75</v>
      </c>
      <c r="AA7" s="36">
        <v>80.09</v>
      </c>
      <c r="AB7" s="36">
        <v>84.75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1868.17</v>
      </c>
      <c r="BK7" s="36">
        <v>1835.56</v>
      </c>
      <c r="BL7" s="36">
        <v>1716.82</v>
      </c>
      <c r="BM7" s="36">
        <v>1554.05</v>
      </c>
      <c r="BN7" s="36">
        <v>1671.86</v>
      </c>
      <c r="BO7" s="36">
        <v>1479.31</v>
      </c>
      <c r="BP7" s="36">
        <v>25.28</v>
      </c>
      <c r="BQ7" s="36">
        <v>35.659999999999997</v>
      </c>
      <c r="BR7" s="36">
        <v>45.41</v>
      </c>
      <c r="BS7" s="36">
        <v>37.74</v>
      </c>
      <c r="BT7" s="36">
        <v>32.119999999999997</v>
      </c>
      <c r="BU7" s="36">
        <v>55.15</v>
      </c>
      <c r="BV7" s="36">
        <v>52.89</v>
      </c>
      <c r="BW7" s="36">
        <v>51.73</v>
      </c>
      <c r="BX7" s="36">
        <v>53.01</v>
      </c>
      <c r="BY7" s="36">
        <v>50.54</v>
      </c>
      <c r="BZ7" s="36">
        <v>63.5</v>
      </c>
      <c r="CA7" s="36">
        <v>367.91</v>
      </c>
      <c r="CB7" s="36">
        <v>237.47</v>
      </c>
      <c r="CC7" s="36">
        <v>205.45</v>
      </c>
      <c r="CD7" s="36">
        <v>258.04000000000002</v>
      </c>
      <c r="CE7" s="36">
        <v>294.38</v>
      </c>
      <c r="CF7" s="36">
        <v>283.05</v>
      </c>
      <c r="CG7" s="36">
        <v>300.52</v>
      </c>
      <c r="CH7" s="36">
        <v>310.47000000000003</v>
      </c>
      <c r="CI7" s="36">
        <v>299.39</v>
      </c>
      <c r="CJ7" s="36">
        <v>320.36</v>
      </c>
      <c r="CK7" s="36">
        <v>253.12</v>
      </c>
      <c r="CL7" s="36">
        <v>20.83</v>
      </c>
      <c r="CM7" s="36">
        <v>22.94</v>
      </c>
      <c r="CN7" s="36">
        <v>23.61</v>
      </c>
      <c r="CO7" s="36">
        <v>22.67</v>
      </c>
      <c r="CP7" s="36">
        <v>23.61</v>
      </c>
      <c r="CQ7" s="36">
        <v>36.18</v>
      </c>
      <c r="CR7" s="36">
        <v>36.799999999999997</v>
      </c>
      <c r="CS7" s="36">
        <v>36.67</v>
      </c>
      <c r="CT7" s="36">
        <v>36.200000000000003</v>
      </c>
      <c r="CU7" s="36">
        <v>34.74</v>
      </c>
      <c r="CV7" s="36">
        <v>41.06</v>
      </c>
      <c r="CW7" s="36">
        <v>55.25</v>
      </c>
      <c r="CX7" s="36">
        <v>57.92</v>
      </c>
      <c r="CY7" s="36">
        <v>61.25</v>
      </c>
      <c r="CZ7" s="36">
        <v>62.8</v>
      </c>
      <c r="DA7" s="36">
        <v>65.94</v>
      </c>
      <c r="DB7" s="36">
        <v>72.14</v>
      </c>
      <c r="DC7" s="36">
        <v>71.62</v>
      </c>
      <c r="DD7" s="36">
        <v>71.239999999999995</v>
      </c>
      <c r="DE7" s="36">
        <v>71.069999999999993</v>
      </c>
      <c r="DF7" s="36">
        <v>70.14</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7.0000000000000007E-2</v>
      </c>
      <c r="EM7" s="36">
        <v>0.08</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2016-02-03T09:02:21Z</dcterms:created>
  <dcterms:modified xsi:type="dcterms:W3CDTF">2016-02-18T01:18:31Z</dcterms:modified>
  <cp:category/>
</cp:coreProperties>
</file>