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<sst xmlns="http://schemas.openxmlformats.org/spreadsheetml/2006/main" count="221" uniqueCount="111">
  <si>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</si>
  <si>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</si>
  <si>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</si>
  <si>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</si>
  <si>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</si>
  <si>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</si>
  <si>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</si>
  <si>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</si>
  <si>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</si>
  <si>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</si>
  <si>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</si>
  <si>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</si>
  <si>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</si>
  <si>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</si>
  <si>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</si>
  <si>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</si>
  <si>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</si>
  <si>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</si>
  <si>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</si>
  <si>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</si>
  <si>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</si>
  <si>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</si>
  <si>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</si>
  <si>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</si>
  <si>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</si>
  <si>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</si>
  <si>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</si>
  <si>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</si>
  <si>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</si>
  <si>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</si>
  <si>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</si>
  <si>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</si>
  <si>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</si>
  <si>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</si>
  <si>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</si>
  <si>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</si>
  <si>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</si>
  <si>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</si>
  <si>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</si>
  <si>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</si>
  <si>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</si>
  <si>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</si>
  <si>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</si>
  <si>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</si>
  <si>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</si>
  <si>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</si>
  <si>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</si>
  <si>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</si>
  <si>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</si>
  <si>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</si>
  <si>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</si>
  <si>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</si>
  <si>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</si>
  <si>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</si>
  <si>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</si>
  <si>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</si>
  <si>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</si>
  <si>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</si>
  <si>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</si>
  <si>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</si>
  <si>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</si>
  <si>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</si>
  <si>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</si>
  <si>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</si>
  <si>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</si>
  <si>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</si>
  <si>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</si>
  <si>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</si>
  <si>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</si>
  <si>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</si>
  <si>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</si>
  <si>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</si>
  <si>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</si>
  <si>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</si>
  <si>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</si>
  <si>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</si>
  <si>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</si>
  <si>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</si>
  <si>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</si>
  <si>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</si>
  <si>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</si>
  <si>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</si>
  <si>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</si>
  <si>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</si>
  <si>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</si>
  <si>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</si>
  <si>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</si>
  <si>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</si>
  <si>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</si>
  <si>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</si>
  <si>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</si>
  <si>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</si>
  <si>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</si>
  <si>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</si>
  <si>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</si>
  <si>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</si>
  <si>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長野原町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</si>
  <si>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</si>
  <si>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</si>
  <si>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</si>
  <si>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</si>
  <si>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</si>
  <si>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</si>
  <si>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</si>
  <si>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</si>
  <si>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</si>
  <si>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</si>
  <si>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</si>
  <si>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公共下水道事業の経営の健全性については、①収益的収支比率は平成25年度までは100％を超えておりましたが、平成26年度はマンホールポンプ・処理施設の修繕件数が増え支出が増加したため97.93％となりました。　　　　　　　　　　　　　　　　　　　　④の企業債残高については、企業債はありませんが、下水道使用料だけでは賄えない部分を一般会計からの繰入金で補填し事業を実施している状況です。　　　　　　　　　　　　　　　　　　　　　　　　　また、効率性については⑤の経費回収率が類似団体の平均値を超えており、⑥の汚水処理原価は類似団体の３分の１以下の為、効率性の高い汚水処理と言えます。⑦の施設利用率については、平成26年度に施設の増設を行った為35.41％となっております。⑧の水洗化率は類似団体の平均値を下回っています。</t>
    <rPh sb="0" eb="2">
      <t>コウキョウ</t>
    </rPh>
    <rPh sb="2" eb="5">
      <t>ゲスイドウ</t>
    </rPh>
    <rPh sb="5" eb="7">
      <t>ジギョウ</t>
    </rPh>
    <rPh sb="8" eb="10">
      <t>ケイエイ</t>
    </rPh>
    <rPh sb="11" eb="14">
      <t>ケンゼンセイ</t>
    </rPh>
    <rPh sb="21" eb="24">
      <t>シュウエキテキ</t>
    </rPh>
    <rPh sb="24" eb="26">
      <t>シュウシ</t>
    </rPh>
    <rPh sb="26" eb="28">
      <t>ヒリツ</t>
    </rPh>
    <rPh sb="29" eb="31">
      <t>ヘイセイ</t>
    </rPh>
    <rPh sb="33" eb="34">
      <t>ネン</t>
    </rPh>
    <rPh sb="34" eb="35">
      <t>ド</t>
    </rPh>
    <rPh sb="43" eb="44">
      <t>コ</t>
    </rPh>
    <rPh sb="53" eb="55">
      <t>ヘイセイ</t>
    </rPh>
    <rPh sb="57" eb="58">
      <t>ネン</t>
    </rPh>
    <rPh sb="58" eb="59">
      <t>ド</t>
    </rPh>
    <rPh sb="69" eb="71">
      <t>ショリ</t>
    </rPh>
    <rPh sb="71" eb="73">
      <t>シセツ</t>
    </rPh>
    <rPh sb="74" eb="76">
      <t>シュウゼン</t>
    </rPh>
    <rPh sb="76" eb="78">
      <t>ケンスウ</t>
    </rPh>
    <rPh sb="79" eb="80">
      <t>フ</t>
    </rPh>
    <rPh sb="81" eb="83">
      <t>シシュツ</t>
    </rPh>
    <rPh sb="84" eb="86">
      <t>ゾウカ</t>
    </rPh>
    <rPh sb="125" eb="128">
      <t>キギョウサイ</t>
    </rPh>
    <rPh sb="128" eb="130">
      <t>ザンダカ</t>
    </rPh>
    <rPh sb="136" eb="139">
      <t>キギョウサイ</t>
    </rPh>
    <rPh sb="147" eb="150">
      <t>ゲスイドウ</t>
    </rPh>
    <rPh sb="150" eb="153">
      <t>シヨウリョウ</t>
    </rPh>
    <rPh sb="157" eb="158">
      <t>マカナ</t>
    </rPh>
    <rPh sb="161" eb="163">
      <t>ブブン</t>
    </rPh>
    <rPh sb="164" eb="166">
      <t>イッパン</t>
    </rPh>
    <rPh sb="166" eb="168">
      <t>カイケイ</t>
    </rPh>
    <rPh sb="171" eb="173">
      <t>クリイレ</t>
    </rPh>
    <rPh sb="173" eb="174">
      <t>キン</t>
    </rPh>
    <rPh sb="175" eb="177">
      <t>ホテン</t>
    </rPh>
    <rPh sb="178" eb="180">
      <t>ジギョウ</t>
    </rPh>
    <rPh sb="181" eb="183">
      <t>ジッシ</t>
    </rPh>
    <rPh sb="187" eb="189">
      <t>ジョウキョウ</t>
    </rPh>
    <rPh sb="220" eb="222">
      <t>コウリツ</t>
    </rPh>
    <rPh sb="222" eb="223">
      <t>セイ</t>
    </rPh>
    <rPh sb="230" eb="232">
      <t>ケイヒ</t>
    </rPh>
    <rPh sb="232" eb="235">
      <t>カイシュウリツ</t>
    </rPh>
    <rPh sb="236" eb="238">
      <t>ルイジ</t>
    </rPh>
    <rPh sb="238" eb="240">
      <t>ダンタイ</t>
    </rPh>
    <rPh sb="241" eb="244">
      <t>ヘイキンチ</t>
    </rPh>
    <rPh sb="245" eb="246">
      <t>コ</t>
    </rPh>
    <rPh sb="253" eb="255">
      <t>オスイ</t>
    </rPh>
    <rPh sb="255" eb="257">
      <t>ショリ</t>
    </rPh>
    <rPh sb="257" eb="259">
      <t>ゲンカ</t>
    </rPh>
    <rPh sb="260" eb="262">
      <t>ルイジ</t>
    </rPh>
    <rPh sb="262" eb="264">
      <t>ダンタイ</t>
    </rPh>
    <rPh sb="266" eb="267">
      <t>ブン</t>
    </rPh>
    <rPh sb="269" eb="271">
      <t>イカ</t>
    </rPh>
    <rPh sb="272" eb="273">
      <t>タメ</t>
    </rPh>
    <rPh sb="274" eb="276">
      <t>コウリツ</t>
    </rPh>
    <rPh sb="276" eb="277">
      <t>セイ</t>
    </rPh>
    <rPh sb="278" eb="279">
      <t>タカ</t>
    </rPh>
    <rPh sb="280" eb="282">
      <t>オスイ</t>
    </rPh>
    <rPh sb="282" eb="284">
      <t>ショリ</t>
    </rPh>
    <rPh sb="285" eb="286">
      <t>イ</t>
    </rPh>
    <rPh sb="292" eb="294">
      <t>シセツ</t>
    </rPh>
    <rPh sb="294" eb="297">
      <t>リヨウリツ</t>
    </rPh>
    <rPh sb="303" eb="305">
      <t>ヘイセイ</t>
    </rPh>
    <rPh sb="307" eb="309">
      <t>ネンド</t>
    </rPh>
    <rPh sb="310" eb="312">
      <t>シセツ</t>
    </rPh>
    <rPh sb="313" eb="315">
      <t>ゾウセツ</t>
    </rPh>
    <rPh sb="316" eb="317">
      <t>オコナ</t>
    </rPh>
    <rPh sb="319" eb="320">
      <t>タメ</t>
    </rPh>
    <rPh sb="337" eb="340">
      <t>スイセンカ</t>
    </rPh>
    <rPh sb="340" eb="341">
      <t>リツ</t>
    </rPh>
    <rPh sb="342" eb="344">
      <t>ルイジ</t>
    </rPh>
    <rPh sb="344" eb="346">
      <t>ダンタイ</t>
    </rPh>
    <rPh sb="347" eb="350">
      <t>ヘイキンチ</t>
    </rPh>
    <rPh sb="351" eb="353">
      <t>シタマワ</t>
    </rPh>
    <phoneticPr fontId="4"/>
  </si>
  <si>
    <t>平成20年に供用開始しているため、管渠は比較的新しい設備になっております。</t>
    <rPh sb="0" eb="2">
      <t>ヘイセイ</t>
    </rPh>
    <rPh sb="4" eb="5">
      <t>ネン</t>
    </rPh>
    <rPh sb="6" eb="8">
      <t>キョウヨウ</t>
    </rPh>
    <rPh sb="8" eb="10">
      <t>カイシ</t>
    </rPh>
    <rPh sb="17" eb="19">
      <t>カンキョ</t>
    </rPh>
    <rPh sb="20" eb="23">
      <t>ヒカクテキ</t>
    </rPh>
    <rPh sb="23" eb="24">
      <t>アタラ</t>
    </rPh>
    <rPh sb="26" eb="28">
      <t>セツビ</t>
    </rPh>
    <phoneticPr fontId="4"/>
  </si>
  <si>
    <t>施設利用率、水洗化率が低いため加入推進を行っていく必要があると思います。また、料金収入を増やし一般会計からの繰入金を減らしていく事も必要だと思います。</t>
    <rPh sb="0" eb="2">
      <t>シセツ</t>
    </rPh>
    <rPh sb="2" eb="5">
      <t>リヨウリツ</t>
    </rPh>
    <rPh sb="6" eb="9">
      <t>スイセンカ</t>
    </rPh>
    <rPh sb="9" eb="10">
      <t>リツ</t>
    </rPh>
    <rPh sb="11" eb="12">
      <t>ヒク</t>
    </rPh>
    <rPh sb="15" eb="17">
      <t>カニュウ</t>
    </rPh>
    <rPh sb="17" eb="19">
      <t>スイシン</t>
    </rPh>
    <rPh sb="20" eb="21">
      <t>オコナ</t>
    </rPh>
    <rPh sb="25" eb="27">
      <t>ヒツヨウ</t>
    </rPh>
    <rPh sb="31" eb="32">
      <t>オモ</t>
    </rPh>
    <rPh sb="39" eb="41">
      <t>リョウキン</t>
    </rPh>
    <rPh sb="41" eb="43">
      <t>シュウニュウ</t>
    </rPh>
    <rPh sb="44" eb="45">
      <t>フ</t>
    </rPh>
    <rPh sb="47" eb="49">
      <t>イッパン</t>
    </rPh>
    <rPh sb="49" eb="51">
      <t>カイケイ</t>
    </rPh>
    <rPh sb="54" eb="57">
      <t>クリイレキン</t>
    </rPh>
    <rPh sb="58" eb="59">
      <t>ヘ</t>
    </rPh>
    <rPh sb="64" eb="65">
      <t>コト</t>
    </rPh>
    <rPh sb="66" eb="68">
      <t>ヒツヨウ</t>
    </rPh>
    <rPh sb="70" eb="71">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</si>
</sst>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57664"/>
        <c:axId val="2629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26257664"/>
        <c:axId val="26297472"/>
      </c:lineChart>
      <c:dateAx>
        <c:axId val="26257664"/>
        <c:scaling>
          <c:orientation val="minMax"/>
        </c:scaling>
        <c:delete val="1"/>
        <c:axPos val="b"/>
        <c:numFmt formatCode="ge" sourceLinked="1"/>
        <c:majorTickMark val="none"/>
        <c:minorTickMark val="none"/>
        <c:tickLblPos val="none"/>
        <c:crossAx val="26297472"/>
        <c:crosses val="autoZero"/>
        <c:auto val="1"/>
        <c:lblOffset val="100"/>
        <c:baseTimeUnit val="years"/>
      </c:dateAx>
      <c:valAx>
        <c:axId val="2629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55.91</c:v>
                </c:pt>
                <c:pt idx="1">
                  <c:v>56.82</c:v>
                </c:pt>
                <c:pt idx="2">
                  <c:v>58.82</c:v>
                </c:pt>
                <c:pt idx="3">
                  <c:v>61.36</c:v>
                </c:pt>
                <c:pt idx="4">
                  <c:v>35.409999999999997</c:v>
                </c:pt>
              </c:numCache>
            </c:numRef>
          </c:val>
        </c:ser>
        <c:dLbls>
          <c:showLegendKey val="0"/>
          <c:showVal val="0"/>
          <c:showCatName val="0"/>
          <c:showSerName val="0"/>
          <c:showPercent val="0"/>
          <c:showBubbleSize val="0"/>
        </c:dLbls>
        <c:gapWidth val="150"/>
        <c:axId val="22636800"/>
        <c:axId val="2267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22636800"/>
        <c:axId val="22671744"/>
      </c:lineChart>
      <c:dateAx>
        <c:axId val="22636800"/>
        <c:scaling>
          <c:orientation val="minMax"/>
        </c:scaling>
        <c:delete val="1"/>
        <c:axPos val="b"/>
        <c:numFmt formatCode="ge" sourceLinked="1"/>
        <c:majorTickMark val="none"/>
        <c:minorTickMark val="none"/>
        <c:tickLblPos val="none"/>
        <c:crossAx val="22671744"/>
        <c:crosses val="autoZero"/>
        <c:auto val="1"/>
        <c:lblOffset val="100"/>
        <c:baseTimeUnit val="years"/>
      </c:dateAx>
      <c:valAx>
        <c:axId val="2267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16.95</c:v>
                </c:pt>
                <c:pt idx="1">
                  <c:v>19.78</c:v>
                </c:pt>
                <c:pt idx="2">
                  <c:v>51.22</c:v>
                </c:pt>
                <c:pt idx="3">
                  <c:v>52.84</c:v>
                </c:pt>
                <c:pt idx="4">
                  <c:v>52.16</c:v>
                </c:pt>
              </c:numCache>
            </c:numRef>
          </c:val>
        </c:ser>
        <c:dLbls>
          <c:showLegendKey val="0"/>
          <c:showVal val="0"/>
          <c:showCatName val="0"/>
          <c:showSerName val="0"/>
          <c:showPercent val="0"/>
          <c:showBubbleSize val="0"/>
        </c:dLbls>
        <c:gapWidth val="150"/>
        <c:axId val="26032000"/>
        <c:axId val="2604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26032000"/>
        <c:axId val="26042368"/>
      </c:lineChart>
      <c:dateAx>
        <c:axId val="26032000"/>
        <c:scaling>
          <c:orientation val="minMax"/>
        </c:scaling>
        <c:delete val="1"/>
        <c:axPos val="b"/>
        <c:numFmt formatCode="ge" sourceLinked="1"/>
        <c:majorTickMark val="none"/>
        <c:minorTickMark val="none"/>
        <c:tickLblPos val="none"/>
        <c:crossAx val="26042368"/>
        <c:crosses val="autoZero"/>
        <c:auto val="1"/>
        <c:lblOffset val="100"/>
        <c:baseTimeUnit val="years"/>
      </c:dateAx>
      <c:valAx>
        <c:axId val="2604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155.38999999999999</c:v>
                </c:pt>
                <c:pt idx="1">
                  <c:v>112.49</c:v>
                </c:pt>
                <c:pt idx="2">
                  <c:v>122.31</c:v>
                </c:pt>
                <c:pt idx="3">
                  <c:v>169.7</c:v>
                </c:pt>
                <c:pt idx="4">
                  <c:v>97.93</c:v>
                </c:pt>
              </c:numCache>
            </c:numRef>
          </c:val>
        </c:ser>
        <c:dLbls>
          <c:showLegendKey val="0"/>
          <c:showVal val="0"/>
          <c:showCatName val="0"/>
          <c:showSerName val="0"/>
          <c:showPercent val="0"/>
          <c:showBubbleSize val="0"/>
        </c:dLbls>
        <c:gapWidth val="150"/>
        <c:axId val="26554752"/>
        <c:axId val="2655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54752"/>
        <c:axId val="26557056"/>
      </c:lineChart>
      <c:dateAx>
        <c:axId val="26554752"/>
        <c:scaling>
          <c:orientation val="minMax"/>
        </c:scaling>
        <c:delete val="1"/>
        <c:axPos val="b"/>
        <c:numFmt formatCode="ge" sourceLinked="1"/>
        <c:majorTickMark val="none"/>
        <c:minorTickMark val="none"/>
        <c:tickLblPos val="none"/>
        <c:crossAx val="26557056"/>
        <c:crosses val="autoZero"/>
        <c:auto val="1"/>
        <c:lblOffset val="100"/>
        <c:baseTimeUnit val="years"/>
      </c:dateAx>
      <c:valAx>
        <c:axId val="265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29760"/>
        <c:axId val="4266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29760"/>
        <c:axId val="42664704"/>
      </c:lineChart>
      <c:dateAx>
        <c:axId val="42629760"/>
        <c:scaling>
          <c:orientation val="minMax"/>
        </c:scaling>
        <c:delete val="1"/>
        <c:axPos val="b"/>
        <c:numFmt formatCode="ge" sourceLinked="1"/>
        <c:majorTickMark val="none"/>
        <c:minorTickMark val="none"/>
        <c:tickLblPos val="none"/>
        <c:crossAx val="42664704"/>
        <c:crosses val="autoZero"/>
        <c:auto val="1"/>
        <c:lblOffset val="100"/>
        <c:baseTimeUnit val="years"/>
      </c:dateAx>
      <c:valAx>
        <c:axId val="4266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25088"/>
        <c:axId val="4322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25088"/>
        <c:axId val="43227392"/>
      </c:lineChart>
      <c:dateAx>
        <c:axId val="43225088"/>
        <c:scaling>
          <c:orientation val="minMax"/>
        </c:scaling>
        <c:delete val="1"/>
        <c:axPos val="b"/>
        <c:numFmt formatCode="ge" sourceLinked="1"/>
        <c:majorTickMark val="none"/>
        <c:minorTickMark val="none"/>
        <c:tickLblPos val="none"/>
        <c:crossAx val="43227392"/>
        <c:crosses val="autoZero"/>
        <c:auto val="1"/>
        <c:lblOffset val="100"/>
        <c:baseTimeUnit val="years"/>
      </c:dateAx>
      <c:valAx>
        <c:axId val="4322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76832"/>
        <c:axId val="8770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76832"/>
        <c:axId val="87700608"/>
      </c:lineChart>
      <c:dateAx>
        <c:axId val="86776832"/>
        <c:scaling>
          <c:orientation val="minMax"/>
        </c:scaling>
        <c:delete val="1"/>
        <c:axPos val="b"/>
        <c:numFmt formatCode="ge" sourceLinked="1"/>
        <c:majorTickMark val="none"/>
        <c:minorTickMark val="none"/>
        <c:tickLblPos val="none"/>
        <c:crossAx val="87700608"/>
        <c:crosses val="autoZero"/>
        <c:auto val="1"/>
        <c:lblOffset val="100"/>
        <c:baseTimeUnit val="years"/>
      </c:dateAx>
      <c:valAx>
        <c:axId val="8770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992832"/>
        <c:axId val="919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92832"/>
        <c:axId val="91995136"/>
      </c:lineChart>
      <c:dateAx>
        <c:axId val="91992832"/>
        <c:scaling>
          <c:orientation val="minMax"/>
        </c:scaling>
        <c:delete val="1"/>
        <c:axPos val="b"/>
        <c:numFmt formatCode="ge" sourceLinked="1"/>
        <c:majorTickMark val="none"/>
        <c:minorTickMark val="none"/>
        <c:tickLblPos val="none"/>
        <c:crossAx val="91995136"/>
        <c:crosses val="autoZero"/>
        <c:auto val="1"/>
        <c:lblOffset val="100"/>
        <c:baseTimeUnit val="years"/>
      </c:dateAx>
      <c:valAx>
        <c:axId val="9199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947584"/>
        <c:axId val="1195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114947584"/>
        <c:axId val="119508992"/>
      </c:lineChart>
      <c:dateAx>
        <c:axId val="114947584"/>
        <c:scaling>
          <c:orientation val="minMax"/>
        </c:scaling>
        <c:delete val="1"/>
        <c:axPos val="b"/>
        <c:numFmt formatCode="ge" sourceLinked="1"/>
        <c:majorTickMark val="none"/>
        <c:minorTickMark val="none"/>
        <c:tickLblPos val="none"/>
        <c:crossAx val="119508992"/>
        <c:crosses val="autoZero"/>
        <c:auto val="1"/>
        <c:lblOffset val="100"/>
        <c:baseTimeUnit val="years"/>
      </c:dateAx>
      <c:valAx>
        <c:axId val="1195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4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199.72</c:v>
                </c:pt>
                <c:pt idx="1">
                  <c:v>115.99</c:v>
                </c:pt>
                <c:pt idx="2">
                  <c:v>105.91</c:v>
                </c:pt>
                <c:pt idx="3">
                  <c:v>169.7</c:v>
                </c:pt>
                <c:pt idx="4">
                  <c:v>97.93</c:v>
                </c:pt>
              </c:numCache>
            </c:numRef>
          </c:val>
        </c:ser>
        <c:dLbls>
          <c:showLegendKey val="0"/>
          <c:showVal val="0"/>
          <c:showCatName val="0"/>
          <c:showSerName val="0"/>
          <c:showPercent val="0"/>
          <c:showBubbleSize val="0"/>
        </c:dLbls>
        <c:gapWidth val="150"/>
        <c:axId val="22601728"/>
        <c:axId val="226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22601728"/>
        <c:axId val="22603648"/>
      </c:lineChart>
      <c:dateAx>
        <c:axId val="22601728"/>
        <c:scaling>
          <c:orientation val="minMax"/>
        </c:scaling>
        <c:delete val="1"/>
        <c:axPos val="b"/>
        <c:numFmt formatCode="ge" sourceLinked="1"/>
        <c:majorTickMark val="none"/>
        <c:minorTickMark val="none"/>
        <c:tickLblPos val="none"/>
        <c:crossAx val="22603648"/>
        <c:crosses val="autoZero"/>
        <c:auto val="1"/>
        <c:lblOffset val="100"/>
        <c:baseTimeUnit val="years"/>
      </c:dateAx>
      <c:valAx>
        <c:axId val="226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56.76</c:v>
                </c:pt>
                <c:pt idx="1">
                  <c:v>94.57</c:v>
                </c:pt>
                <c:pt idx="2">
                  <c:v>95.74</c:v>
                </c:pt>
                <c:pt idx="3">
                  <c:v>68.010000000000005</c:v>
                </c:pt>
                <c:pt idx="4">
                  <c:v>112.77</c:v>
                </c:pt>
              </c:numCache>
            </c:numRef>
          </c:val>
        </c:ser>
        <c:dLbls>
          <c:showLegendKey val="0"/>
          <c:showVal val="0"/>
          <c:showCatName val="0"/>
          <c:showSerName val="0"/>
          <c:showPercent val="0"/>
          <c:showBubbleSize val="0"/>
        </c:dLbls>
        <c:gapWidth val="150"/>
        <c:axId val="22613376"/>
        <c:axId val="226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22613376"/>
        <c:axId val="22619648"/>
      </c:lineChart>
      <c:dateAx>
        <c:axId val="22613376"/>
        <c:scaling>
          <c:orientation val="minMax"/>
        </c:scaling>
        <c:delete val="1"/>
        <c:axPos val="b"/>
        <c:numFmt formatCode="ge" sourceLinked="1"/>
        <c:majorTickMark val="none"/>
        <c:minorTickMark val="none"/>
        <c:tickLblPos val="none"/>
        <c:crossAx val="22619648"/>
        <c:crosses val="autoZero"/>
        <c:auto val="1"/>
        <c:lblOffset val="100"/>
        <c:baseTimeUnit val="years"/>
      </c:dateAx>
      <c:valAx>
        <c:axId val="226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長野原町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5966</v>
      </c>
      <c r="AM8" s="64"/>
      <c r="AN8" s="64"/>
      <c r="AO8" s="64"/>
      <c r="AP8" s="64"/>
      <c r="AQ8" s="64"/>
      <c r="AR8" s="64"/>
      <c r="AS8" s="64"/>
      <c r="AT8" s="63">
        <f>データ!S6</f>
        <v>133.85</v>
      </c>
      <c r="AU8" s="63"/>
      <c r="AV8" s="63"/>
      <c r="AW8" s="63"/>
      <c r="AX8" s="63"/>
      <c r="AY8" s="63"/>
      <c r="AZ8" s="63"/>
      <c r="BA8" s="63"/>
      <c r="BB8" s="63">
        <f>データ!T6</f>
        <v>44.57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52.31</v>
      </c>
      <c r="Q10" s="63"/>
      <c r="R10" s="63"/>
      <c r="S10" s="63"/>
      <c r="T10" s="63"/>
      <c r="U10" s="63"/>
      <c r="V10" s="63"/>
      <c r="W10" s="63">
        <f>データ!P6</f>
        <v>100</v>
      </c>
      <c r="X10" s="63"/>
      <c r="Y10" s="63"/>
      <c r="Z10" s="63"/>
      <c r="AA10" s="63"/>
      <c r="AB10" s="63"/>
      <c r="AC10" s="63"/>
      <c r="AD10" s="64">
        <f>データ!Q6</f>
        <v>2160</v>
      </c>
      <c r="AE10" s="64"/>
      <c r="AF10" s="64"/>
      <c r="AG10" s="64"/>
      <c r="AH10" s="64"/>
      <c r="AI10" s="64"/>
      <c r="AJ10" s="64"/>
      <c r="AK10" s="2"/>
      <c r="AL10" s="64">
        <f>データ!U6</f>
        <v>3096</v>
      </c>
      <c r="AM10" s="64"/>
      <c r="AN10" s="64"/>
      <c r="AO10" s="64"/>
      <c r="AP10" s="64"/>
      <c r="AQ10" s="64"/>
      <c r="AR10" s="64"/>
      <c r="AS10" s="64"/>
      <c r="AT10" s="63">
        <f>データ!V6</f>
        <v>1.95</v>
      </c>
      <c r="AU10" s="63"/>
      <c r="AV10" s="63"/>
      <c r="AW10" s="63"/>
      <c r="AX10" s="63"/>
      <c r="AY10" s="63"/>
      <c r="AZ10" s="63"/>
      <c r="BA10" s="63"/>
      <c r="BB10" s="63">
        <f>データ!W6</f>
        <v>1587.69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104248</v>
      </c>
      <c r="D6" s="31">
        <f t="shared" si="3"/>
        <v>47</v>
      </c>
      <c r="E6" s="31">
        <f t="shared" si="3"/>
        <v>17</v>
      </c>
      <c r="F6" s="31">
        <f t="shared" si="3"/>
        <v>4</v>
      </c>
      <c r="G6" s="31">
        <f t="shared" si="3"/>
        <v>0</v>
      </c>
      <c r="H6" s="31" t="str">
        <f t="shared" si="3"/>
        <v>群馬県　長野原町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52.31</v>
      </c>
      <c r="P6" s="32">
        <f t="shared" si="3"/>
        <v>100</v>
      </c>
      <c r="Q6" s="32">
        <f t="shared" si="3"/>
        <v>2160</v>
      </c>
      <c r="R6" s="32">
        <f t="shared" si="3"/>
        <v>5966</v>
      </c>
      <c r="S6" s="32">
        <f t="shared" si="3"/>
        <v>133.85</v>
      </c>
      <c r="T6" s="32">
        <f t="shared" si="3"/>
        <v>44.57</v>
      </c>
      <c r="U6" s="32">
        <f t="shared" si="3"/>
        <v>3096</v>
      </c>
      <c r="V6" s="32">
        <f t="shared" si="3"/>
        <v>1.95</v>
      </c>
      <c r="W6" s="32">
        <f t="shared" si="3"/>
        <v>1587.69</v>
      </c>
      <c r="X6" s="33">
        <f>IF(X7="",NA(),X7)</f>
        <v>155.38999999999999</v>
      </c>
      <c r="Y6" s="33">
        <f t="shared" ref="Y6:AG6" si="4">IF(Y7="",NA(),Y7)</f>
        <v>112.49</v>
      </c>
      <c r="Z6" s="33">
        <f t="shared" si="4"/>
        <v>122.31</v>
      </c>
      <c r="AA6" s="33">
        <f t="shared" si="4"/>
        <v>169.7</v>
      </c>
      <c r="AB6" s="33">
        <f t="shared" si="4"/>
        <v>97.93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1554.05</v>
      </c>
      <c r="BN6" s="33">
        <f t="shared" si="7"/>
        <v>1671.86</v>
      </c>
      <c r="BO6" s="32" t="str">
        <f>IF(BO7="","",IF(BO7="-","【-】","【"&amp;SUBSTITUTE(TEXT(BO7,"#,##0.00"),"-","△")&amp;"】"))</f>
        <v>【1,479.31】</v>
      </c>
      <c r="BP6" s="33">
        <f>IF(BP7="",NA(),BP7)</f>
        <v>199.72</v>
      </c>
      <c r="BQ6" s="33">
        <f t="shared" ref="BQ6:BY6" si="8">IF(BQ7="",NA(),BQ7)</f>
        <v>115.99</v>
      </c>
      <c r="BR6" s="33">
        <f t="shared" si="8"/>
        <v>105.91</v>
      </c>
      <c r="BS6" s="33">
        <f t="shared" si="8"/>
        <v>169.7</v>
      </c>
      <c r="BT6" s="33">
        <f t="shared" si="8"/>
        <v>97.93</v>
      </c>
      <c r="BU6" s="33">
        <f t="shared" si="8"/>
        <v>55.15</v>
      </c>
      <c r="BV6" s="33">
        <f t="shared" si="8"/>
        <v>52.89</v>
      </c>
      <c r="BW6" s="33">
        <f t="shared" si="8"/>
        <v>51.73</v>
      </c>
      <c r="BX6" s="33">
        <f t="shared" si="8"/>
        <v>53.01</v>
      </c>
      <c r="BY6" s="33">
        <f t="shared" si="8"/>
        <v>50.54</v>
      </c>
      <c r="BZ6" s="32" t="str">
        <f>IF(BZ7="","",IF(BZ7="-","【-】","【"&amp;SUBSTITUTE(TEXT(BZ7,"#,##0.00"),"-","△")&amp;"】"))</f>
        <v>【63.50】</v>
      </c>
      <c r="CA6" s="33">
        <f>IF(CA7="",NA(),CA7)</f>
        <v>56.76</v>
      </c>
      <c r="CB6" s="33">
        <f t="shared" ref="CB6:CJ6" si="9">IF(CB7="",NA(),CB7)</f>
        <v>94.57</v>
      </c>
      <c r="CC6" s="33">
        <f t="shared" si="9"/>
        <v>95.74</v>
      </c>
      <c r="CD6" s="33">
        <f t="shared" si="9"/>
        <v>68.010000000000005</v>
      </c>
      <c r="CE6" s="33">
        <f t="shared" si="9"/>
        <v>112.77</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55.91</v>
      </c>
      <c r="CM6" s="33">
        <f t="shared" ref="CM6:CU6" si="10">IF(CM7="",NA(),CM7)</f>
        <v>56.82</v>
      </c>
      <c r="CN6" s="33">
        <f t="shared" si="10"/>
        <v>58.82</v>
      </c>
      <c r="CO6" s="33">
        <f t="shared" si="10"/>
        <v>61.36</v>
      </c>
      <c r="CP6" s="33">
        <f t="shared" si="10"/>
        <v>35.409999999999997</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16.95</v>
      </c>
      <c r="CX6" s="33">
        <f t="shared" ref="CX6:DF6" si="11">IF(CX7="",NA(),CX7)</f>
        <v>19.78</v>
      </c>
      <c r="CY6" s="33">
        <f t="shared" si="11"/>
        <v>51.22</v>
      </c>
      <c r="CZ6" s="33">
        <f t="shared" si="11"/>
        <v>52.84</v>
      </c>
      <c r="DA6" s="33">
        <f t="shared" si="11"/>
        <v>52.16</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104248</v>
      </c>
      <c r="D7" s="35">
        <v>47</v>
      </c>
      <c r="E7" s="35">
        <v>17</v>
      </c>
      <c r="F7" s="35">
        <v>4</v>
      </c>
      <c r="G7" s="35">
        <v>0</v>
      </c>
      <c r="H7" s="35" t="s">
        <v>96</v>
      </c>
      <c r="I7" s="35" t="s">
        <v>97</v>
      </c>
      <c r="J7" s="35" t="s">
        <v>98</v>
      </c>
      <c r="K7" s="35" t="s">
        <v>99</v>
      </c>
      <c r="L7" s="35" t="s">
        <v>100</v>
      </c>
      <c r="M7" s="36" t="s">
        <v>101</v>
      </c>
      <c r="N7" s="36" t="s">
        <v>102</v>
      </c>
      <c r="O7" s="36">
        <v>52.31</v>
      </c>
      <c r="P7" s="36">
        <v>100</v>
      </c>
      <c r="Q7" s="36">
        <v>2160</v>
      </c>
      <c r="R7" s="36">
        <v>5966</v>
      </c>
      <c r="S7" s="36">
        <v>133.85</v>
      </c>
      <c r="T7" s="36">
        <v>44.57</v>
      </c>
      <c r="U7" s="36">
        <v>3096</v>
      </c>
      <c r="V7" s="36">
        <v>1.95</v>
      </c>
      <c r="W7" s="36">
        <v>1587.69</v>
      </c>
      <c r="X7" s="36">
        <v>155.38999999999999</v>
      </c>
      <c r="Y7" s="36">
        <v>112.49</v>
      </c>
      <c r="Z7" s="36">
        <v>122.31</v>
      </c>
      <c r="AA7" s="36">
        <v>169.7</v>
      </c>
      <c r="AB7" s="36">
        <v>97.93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1868.17</v>
      </c>
      <c r="BK7" s="36">
        <v>1835.56</v>
      </c>
      <c r="BL7" s="36">
        <v>1716.82</v>
      </c>
      <c r="BM7" s="36">
        <v>1554.05</v>
      </c>
      <c r="BN7" s="36">
        <v>1671.86</v>
      </c>
      <c r="BO7" s="36">
        <v>1479.31</v>
      </c>
      <c r="BP7" s="36">
        <v>199.72</v>
      </c>
      <c r="BQ7" s="36">
        <v>115.99</v>
      </c>
      <c r="BR7" s="36">
        <v>105.91</v>
      </c>
      <c r="BS7" s="36">
        <v>169.7</v>
      </c>
      <c r="BT7" s="36">
        <v>97.93</v>
      </c>
      <c r="BU7" s="36">
        <v>55.15</v>
      </c>
      <c r="BV7" s="36">
        <v>52.89</v>
      </c>
      <c r="BW7" s="36">
        <v>51.73</v>
      </c>
      <c r="BX7" s="36">
        <v>53.01</v>
      </c>
      <c r="BY7" s="36">
        <v>50.54</v>
      </c>
      <c r="BZ7" s="36">
        <v>63.5</v>
      </c>
      <c r="CA7" s="36">
        <v>56.76</v>
      </c>
      <c r="CB7" s="36">
        <v>94.57</v>
      </c>
      <c r="CC7" s="36">
        <v>95.74</v>
      </c>
      <c r="CD7" s="36">
        <v>68.010000000000005</v>
      </c>
      <c r="CE7" s="36">
        <v>112.77</v>
      </c>
      <c r="CF7" s="36">
        <v>283.05</v>
      </c>
      <c r="CG7" s="36">
        <v>300.52</v>
      </c>
      <c r="CH7" s="36">
        <v>310.47000000000003</v>
      </c>
      <c r="CI7" s="36">
        <v>299.39</v>
      </c>
      <c r="CJ7" s="36">
        <v>320.36</v>
      </c>
      <c r="CK7" s="36">
        <v>253.12</v>
      </c>
      <c r="CL7" s="36">
        <v>55.91</v>
      </c>
      <c r="CM7" s="36">
        <v>56.82</v>
      </c>
      <c r="CN7" s="36">
        <v>58.82</v>
      </c>
      <c r="CO7" s="36">
        <v>61.36</v>
      </c>
      <c r="CP7" s="36">
        <v>35.409999999999997</v>
      </c>
      <c r="CQ7" s="36">
        <v>36.18</v>
      </c>
      <c r="CR7" s="36">
        <v>36.799999999999997</v>
      </c>
      <c r="CS7" s="36">
        <v>36.67</v>
      </c>
      <c r="CT7" s="36">
        <v>36.200000000000003</v>
      </c>
      <c r="CU7" s="36">
        <v>34.74</v>
      </c>
      <c r="CV7" s="36">
        <v>41.06</v>
      </c>
      <c r="CW7" s="36">
        <v>16.95</v>
      </c>
      <c r="CX7" s="36">
        <v>19.78</v>
      </c>
      <c r="CY7" s="36">
        <v>51.22</v>
      </c>
      <c r="CZ7" s="36">
        <v>52.84</v>
      </c>
      <c r="DA7" s="36">
        <v>52.16</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2016-02-03T09:02:20Z</dcterms:created>
  <dcterms:modified xsi:type="dcterms:W3CDTF">2016-02-23T02:59:03Z</dcterms:modified>
  <cp:category/>
</cp:coreProperties>
</file>