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4特環\"/>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<sst xmlns="http://schemas.openxmlformats.org/spreadsheetml/2006/main" count="226" uniqueCount="111">
  <si>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</si>
  <si>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</si>
  <si>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</si>
  <si>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</si>
  <si>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</si>
  <si>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</si>
  <si>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</si>
  <si>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</si>
  <si>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</si>
  <si>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</si>
  <si>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</si>
  <si>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</si>
  <si>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</si>
  <si>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</si>
  <si>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</si>
  <si>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</si>
  <si>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</si>
  <si>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</si>
  <si>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</si>
  <si>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</si>
  <si>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</si>
  <si>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</si>
  <si>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</si>
  <si>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</si>
  <si>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</si>
  <si>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</si>
  <si>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</si>
  <si>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</si>
  <si>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</si>
  <si>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</si>
  <si>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</si>
  <si>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</si>
  <si>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</si>
  <si>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</si>
  <si>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</si>
  <si>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</si>
  <si>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</si>
  <si>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</si>
  <si>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</si>
  <si>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</si>
  <si>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</si>
  <si>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</si>
  <si>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</si>
  <si>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</si>
  <si>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</si>
  <si>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</si>
  <si>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</si>
  <si>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</si>
  <si>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</si>
  <si>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</si>
  <si>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</si>
  <si>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</si>
  <si>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</si>
  <si>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</si>
  <si>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</si>
  <si>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</si>
  <si>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</si>
  <si>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</si>
  <si>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</si>
  <si>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</si>
  <si>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</si>
  <si>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</si>
  <si>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</si>
  <si>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</si>
  <si>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</si>
  <si>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</si>
  <si>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</si>
  <si>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</si>
  <si>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</si>
  <si>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</si>
  <si>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</si>
  <si>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</si>
  <si>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</si>
  <si>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</si>
  <si>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</si>
  <si>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</si>
  <si>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</si>
  <si>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</si>
  <si>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</si>
  <si>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</si>
  <si>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</si>
  <si>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</si>
  <si>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</si>
  <si>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</si>
  <si>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</si>
  <si>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</si>
  <si>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</si>
  <si>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</si>
  <si>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</si>
  <si>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</si>
  <si>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</si>
  <si>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</si>
  <si>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</si>
  <si>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</si>
  <si>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</si>
  <si>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</si>
  <si>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</si>
  <si>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</si>
  <si>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</si>
  <si>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</si>
  <si>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</si>
  <si>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</si>
  <si>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</si>
  <si>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</si>
  <si>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</si>
  <si>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</si>
  <si>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</si>
  <si>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</si>
  <si>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特定環境保全公共下水道について、下水道料金にて、業務に係る経費や施設の整備・維持管理等を行う独立採算の原則のもと、運営しております。
　左図⑤の経緯回収率について、特定環境保全公共下水道地区は下水道事業開始当初から整備し、現在では整備完了しております。当初からの整備ということもあり、浄化槽の老朽化等から年々接続率が向上し、経費回収率が高水準で推移しておりますが、依然として一般会計からの繰入を行っています。
　また、左図④における企業債残高については、整備が完了していることに伴い。年々債務残高も減少しておりますが、流域下水道の建設負担金も含まれるため、著しい低下となっております。
　今後の対策としては、安定的な使用料収入を得るため、使用料の滞納を最小限に止めるための対策が必要になります。また、債務残高についても、流域下水道の建設負担金を起債に充てているため、適切な資金運用のもと、債務残高の減少傾向を維持・促進していくことが必要になります。</t>
    <rPh sb="1" eb="3">
      <t>トクテイ</t>
    </rPh>
    <rPh sb="3" eb="5">
      <t>カンキョウ</t>
    </rPh>
    <rPh sb="5" eb="7">
      <t>ホゼン</t>
    </rPh>
    <rPh sb="7" eb="9">
      <t>コウキョウ</t>
    </rPh>
    <rPh sb="9" eb="12">
      <t>ゲスイドウ</t>
    </rPh>
    <rPh sb="17" eb="20">
      <t>ゲスイドウ</t>
    </rPh>
    <rPh sb="20" eb="22">
      <t>リョウキン</t>
    </rPh>
    <rPh sb="25" eb="27">
      <t>ギョウム</t>
    </rPh>
    <rPh sb="28" eb="29">
      <t>カカワ</t>
    </rPh>
    <rPh sb="30" eb="32">
      <t>ケイヒ</t>
    </rPh>
    <rPh sb="33" eb="35">
      <t>シセツ</t>
    </rPh>
    <rPh sb="36" eb="38">
      <t>セイビ</t>
    </rPh>
    <rPh sb="39" eb="41">
      <t>イジ</t>
    </rPh>
    <rPh sb="41" eb="43">
      <t>カンリ</t>
    </rPh>
    <rPh sb="43" eb="44">
      <t>トウ</t>
    </rPh>
    <rPh sb="45" eb="46">
      <t>オコナ</t>
    </rPh>
    <rPh sb="47" eb="49">
      <t>ドクリツ</t>
    </rPh>
    <rPh sb="49" eb="51">
      <t>サイサン</t>
    </rPh>
    <rPh sb="52" eb="54">
      <t>ゲンソク</t>
    </rPh>
    <rPh sb="58" eb="60">
      <t>ウンエイ</t>
    </rPh>
    <rPh sb="69" eb="71">
      <t>サズ</t>
    </rPh>
    <rPh sb="73" eb="75">
      <t>ケイイ</t>
    </rPh>
    <rPh sb="75" eb="77">
      <t>カイシュウ</t>
    </rPh>
    <rPh sb="77" eb="78">
      <t>リツ</t>
    </rPh>
    <rPh sb="83" eb="85">
      <t>トクテイ</t>
    </rPh>
    <rPh sb="85" eb="87">
      <t>カンキョウ</t>
    </rPh>
    <rPh sb="87" eb="89">
      <t>ホゼン</t>
    </rPh>
    <rPh sb="89" eb="91">
      <t>コウキョウ</t>
    </rPh>
    <rPh sb="91" eb="94">
      <t>ゲスイドウ</t>
    </rPh>
    <rPh sb="94" eb="96">
      <t>チク</t>
    </rPh>
    <rPh sb="97" eb="100">
      <t>ゲスイドウ</t>
    </rPh>
    <rPh sb="100" eb="102">
      <t>ジギョウ</t>
    </rPh>
    <rPh sb="102" eb="104">
      <t>カイシ</t>
    </rPh>
    <rPh sb="104" eb="106">
      <t>トウショ</t>
    </rPh>
    <rPh sb="108" eb="110">
      <t>セイビ</t>
    </rPh>
    <rPh sb="112" eb="113">
      <t>ゲン</t>
    </rPh>
    <rPh sb="113" eb="114">
      <t>ザイ</t>
    </rPh>
    <rPh sb="116" eb="118">
      <t>セイビ</t>
    </rPh>
    <rPh sb="118" eb="120">
      <t>カンリョウ</t>
    </rPh>
    <rPh sb="127" eb="129">
      <t>トウショ</t>
    </rPh>
    <rPh sb="132" eb="134">
      <t>セイビ</t>
    </rPh>
    <rPh sb="143" eb="146">
      <t>ジョウカソウ</t>
    </rPh>
    <rPh sb="147" eb="150">
      <t>ロウキュウカ</t>
    </rPh>
    <rPh sb="150" eb="151">
      <t>トウ</t>
    </rPh>
    <rPh sb="153" eb="155">
      <t>ネンネン</t>
    </rPh>
    <rPh sb="155" eb="156">
      <t>セツ</t>
    </rPh>
    <rPh sb="156" eb="157">
      <t>ゾク</t>
    </rPh>
    <rPh sb="157" eb="158">
      <t>リツ</t>
    </rPh>
    <rPh sb="159" eb="161">
      <t>コウジョウ</t>
    </rPh>
    <rPh sb="163" eb="165">
      <t>ケイヒ</t>
    </rPh>
    <rPh sb="165" eb="167">
      <t>カイシュウ</t>
    </rPh>
    <rPh sb="167" eb="168">
      <t>リツ</t>
    </rPh>
    <rPh sb="169" eb="172">
      <t>コウスイジュン</t>
    </rPh>
    <rPh sb="173" eb="175">
      <t>スイイ</t>
    </rPh>
    <rPh sb="183" eb="185">
      <t>イゼン</t>
    </rPh>
    <rPh sb="188" eb="190">
      <t>イッパン</t>
    </rPh>
    <rPh sb="190" eb="192">
      <t>カイケイ</t>
    </rPh>
    <rPh sb="195" eb="197">
      <t>クリイレ</t>
    </rPh>
    <rPh sb="198" eb="199">
      <t>オコナ</t>
    </rPh>
    <rPh sb="210" eb="212">
      <t>サズ</t>
    </rPh>
    <rPh sb="217" eb="219">
      <t>キギョウ</t>
    </rPh>
    <rPh sb="219" eb="220">
      <t>サイ</t>
    </rPh>
    <rPh sb="220" eb="222">
      <t>ザンダカ</t>
    </rPh>
    <rPh sb="228" eb="230">
      <t>セイビ</t>
    </rPh>
    <rPh sb="231" eb="233">
      <t>カンリョウ</t>
    </rPh>
    <rPh sb="240" eb="241">
      <t>トモナ</t>
    </rPh>
    <rPh sb="243" eb="245">
      <t>ネンネン</t>
    </rPh>
    <rPh sb="245" eb="247">
      <t>サイム</t>
    </rPh>
    <rPh sb="247" eb="249">
      <t>ザンダカ</t>
    </rPh>
    <rPh sb="250" eb="252">
      <t>ゲンショウ</t>
    </rPh>
    <rPh sb="260" eb="262">
      <t>リュウイキ</t>
    </rPh>
    <rPh sb="262" eb="265">
      <t>ゲスイドウ</t>
    </rPh>
    <rPh sb="266" eb="268">
      <t>ケンセツ</t>
    </rPh>
    <rPh sb="268" eb="271">
      <t>フタンキン</t>
    </rPh>
    <rPh sb="272" eb="273">
      <t>フク</t>
    </rPh>
    <rPh sb="279" eb="280">
      <t>イチジル</t>
    </rPh>
    <rPh sb="282" eb="284">
      <t>テイカ</t>
    </rPh>
    <rPh sb="295" eb="297">
      <t>コンゴ</t>
    </rPh>
    <rPh sb="298" eb="300">
      <t>タイサク</t>
    </rPh>
    <rPh sb="305" eb="308">
      <t>アンテイテキ</t>
    </rPh>
    <rPh sb="309" eb="311">
      <t>シヨウ</t>
    </rPh>
    <rPh sb="311" eb="312">
      <t>リョウ</t>
    </rPh>
    <rPh sb="312" eb="314">
      <t>シュウニュウ</t>
    </rPh>
    <rPh sb="315" eb="316">
      <t>エ</t>
    </rPh>
    <rPh sb="320" eb="322">
      <t>シヨウ</t>
    </rPh>
    <rPh sb="322" eb="323">
      <t>リョウ</t>
    </rPh>
    <rPh sb="324" eb="326">
      <t>タイノウ</t>
    </rPh>
    <rPh sb="327" eb="330">
      <t>サイショウゲン</t>
    </rPh>
    <rPh sb="331" eb="332">
      <t>トド</t>
    </rPh>
    <rPh sb="337" eb="339">
      <t>タイサク</t>
    </rPh>
    <rPh sb="340" eb="342">
      <t>ヒツヨウ</t>
    </rPh>
    <rPh sb="351" eb="353">
      <t>サイム</t>
    </rPh>
    <rPh sb="353" eb="355">
      <t>ザンダカ</t>
    </rPh>
    <rPh sb="361" eb="363">
      <t>リュウイキ</t>
    </rPh>
    <rPh sb="363" eb="366">
      <t>ゲスイドウ</t>
    </rPh>
    <rPh sb="367" eb="369">
      <t>ケンセツ</t>
    </rPh>
    <rPh sb="369" eb="372">
      <t>フタンキン</t>
    </rPh>
    <rPh sb="373" eb="375">
      <t>キサイ</t>
    </rPh>
    <rPh sb="376" eb="377">
      <t>ア</t>
    </rPh>
    <rPh sb="384" eb="386">
      <t>テキセツ</t>
    </rPh>
    <rPh sb="387" eb="389">
      <t>シキン</t>
    </rPh>
    <rPh sb="389" eb="391">
      <t>ウンヨウ</t>
    </rPh>
    <rPh sb="395" eb="397">
      <t>サイム</t>
    </rPh>
    <rPh sb="397" eb="399">
      <t>ザンダカ</t>
    </rPh>
    <rPh sb="400" eb="402">
      <t>ゲンショウ</t>
    </rPh>
    <rPh sb="402" eb="404">
      <t>ケイコウ</t>
    </rPh>
    <rPh sb="405" eb="407">
      <t>イジ</t>
    </rPh>
    <rPh sb="408" eb="410">
      <t>ソクシン</t>
    </rPh>
    <rPh sb="417" eb="419">
      <t>ヒツヨウ</t>
    </rPh>
    <phoneticPr fontId="4"/>
  </si>
  <si>
    <t>　特定環境保全公共下水道ついては、法非適用企業であり、減価償却を行っておらず、管渠の老朽化率について算定しておりません。しかし、下水道事業開始当初に整備を行ったため、比較的老朽化が進行している地区と考えられます。
　上記のことについて、不明水対策調査及び調査に基づいた管内補修工事を実施しております。不明水対策調査にて、TVカメラ等で管内を調査し、異常・破損等が見つかった箇所については、補修を行っています。
　今後の対策としては、管渠の耐用年数を勘案し、長寿命化計画の検討・策定を行い、管渠の効率的維持管理に努めていく必要があります。</t>
    <rPh sb="1" eb="3">
      <t>トクテイ</t>
    </rPh>
    <rPh sb="3" eb="5">
      <t>カンキョウ</t>
    </rPh>
    <rPh sb="5" eb="7">
      <t>ホゼン</t>
    </rPh>
    <rPh sb="7" eb="9">
      <t>コウキョウ</t>
    </rPh>
    <rPh sb="9" eb="12">
      <t>ゲスイドウ</t>
    </rPh>
    <rPh sb="17" eb="18">
      <t>ホウ</t>
    </rPh>
    <rPh sb="18" eb="19">
      <t>ヒ</t>
    </rPh>
    <rPh sb="19" eb="21">
      <t>テキヨウ</t>
    </rPh>
    <rPh sb="21" eb="23">
      <t>キギョウ</t>
    </rPh>
    <rPh sb="27" eb="29">
      <t>ゲンカ</t>
    </rPh>
    <rPh sb="29" eb="31">
      <t>ショウキャク</t>
    </rPh>
    <rPh sb="32" eb="33">
      <t>オコナ</t>
    </rPh>
    <rPh sb="39" eb="40">
      <t>カン</t>
    </rPh>
    <rPh sb="40" eb="41">
      <t>キョ</t>
    </rPh>
    <rPh sb="42" eb="45">
      <t>ロウキュウカ</t>
    </rPh>
    <rPh sb="45" eb="46">
      <t>リツ</t>
    </rPh>
    <rPh sb="50" eb="52">
      <t>サンテイ</t>
    </rPh>
    <rPh sb="64" eb="67">
      <t>ゲスイドウ</t>
    </rPh>
    <rPh sb="67" eb="69">
      <t>ジギョウ</t>
    </rPh>
    <rPh sb="69" eb="71">
      <t>カイシ</t>
    </rPh>
    <rPh sb="71" eb="73">
      <t>トウショ</t>
    </rPh>
    <rPh sb="74" eb="76">
      <t>セイビ</t>
    </rPh>
    <rPh sb="77" eb="78">
      <t>オコナ</t>
    </rPh>
    <rPh sb="83" eb="86">
      <t>ヒカクテキ</t>
    </rPh>
    <rPh sb="86" eb="89">
      <t>ロウキュウカ</t>
    </rPh>
    <rPh sb="90" eb="92">
      <t>シンコウ</t>
    </rPh>
    <rPh sb="96" eb="98">
      <t>チク</t>
    </rPh>
    <rPh sb="99" eb="100">
      <t>カンガ</t>
    </rPh>
    <rPh sb="108" eb="110">
      <t>ジョウキ</t>
    </rPh>
    <rPh sb="118" eb="120">
      <t>フメイ</t>
    </rPh>
    <rPh sb="120" eb="121">
      <t>スイ</t>
    </rPh>
    <rPh sb="121" eb="123">
      <t>タイサク</t>
    </rPh>
    <rPh sb="123" eb="125">
      <t>チョウサ</t>
    </rPh>
    <rPh sb="125" eb="126">
      <t>オヨ</t>
    </rPh>
    <rPh sb="127" eb="129">
      <t>チョウサ</t>
    </rPh>
    <rPh sb="130" eb="131">
      <t>モト</t>
    </rPh>
    <rPh sb="134" eb="136">
      <t>カンナイ</t>
    </rPh>
    <rPh sb="136" eb="138">
      <t>ホシュウ</t>
    </rPh>
    <rPh sb="138" eb="140">
      <t>コウジ</t>
    </rPh>
    <rPh sb="141" eb="143">
      <t>ジッシ</t>
    </rPh>
    <rPh sb="150" eb="152">
      <t>フメイ</t>
    </rPh>
    <rPh sb="152" eb="153">
      <t>スイ</t>
    </rPh>
    <rPh sb="153" eb="155">
      <t>タイサク</t>
    </rPh>
    <rPh sb="155" eb="157">
      <t>チョウサ</t>
    </rPh>
    <rPh sb="165" eb="166">
      <t>トウ</t>
    </rPh>
    <rPh sb="167" eb="169">
      <t>カンナイ</t>
    </rPh>
    <rPh sb="170" eb="172">
      <t>チョウサ</t>
    </rPh>
    <rPh sb="174" eb="176">
      <t>イジョウ</t>
    </rPh>
    <rPh sb="177" eb="179">
      <t>ハソン</t>
    </rPh>
    <rPh sb="179" eb="180">
      <t>トウ</t>
    </rPh>
    <rPh sb="181" eb="182">
      <t>ミ</t>
    </rPh>
    <rPh sb="186" eb="188">
      <t>カショ</t>
    </rPh>
    <rPh sb="194" eb="196">
      <t>ホシュウ</t>
    </rPh>
    <rPh sb="197" eb="198">
      <t>オコナ</t>
    </rPh>
    <rPh sb="206" eb="208">
      <t>コンゴ</t>
    </rPh>
    <rPh sb="209" eb="211">
      <t>タイサク</t>
    </rPh>
    <rPh sb="216" eb="217">
      <t>カン</t>
    </rPh>
    <rPh sb="217" eb="218">
      <t>キョ</t>
    </rPh>
    <rPh sb="219" eb="221">
      <t>タイヨウ</t>
    </rPh>
    <rPh sb="221" eb="223">
      <t>ネンスウ</t>
    </rPh>
    <rPh sb="224" eb="226">
      <t>カンアン</t>
    </rPh>
    <rPh sb="228" eb="229">
      <t>チョウ</t>
    </rPh>
    <rPh sb="229" eb="232">
      <t>ジュミョウカ</t>
    </rPh>
    <rPh sb="232" eb="234">
      <t>ケイカク</t>
    </rPh>
    <rPh sb="235" eb="237">
      <t>ケントウ</t>
    </rPh>
    <rPh sb="238" eb="240">
      <t>サクテイ</t>
    </rPh>
    <rPh sb="241" eb="242">
      <t>オコナ</t>
    </rPh>
    <rPh sb="244" eb="245">
      <t>カン</t>
    </rPh>
    <rPh sb="245" eb="246">
      <t>キョ</t>
    </rPh>
    <rPh sb="247" eb="250">
      <t>コウリツテキ</t>
    </rPh>
    <rPh sb="250" eb="252">
      <t>イジ</t>
    </rPh>
    <rPh sb="252" eb="254">
      <t>カンリ</t>
    </rPh>
    <rPh sb="255" eb="256">
      <t>ツト</t>
    </rPh>
    <rPh sb="260" eb="262">
      <t>ヒツヨウ</t>
    </rPh>
    <phoneticPr fontId="4"/>
  </si>
  <si>
    <t>　整備が完了しているため、使用料金収入等の経営面の健全性を図る必要が出てくると考えられます。使用料収入においては、平均値を上回っておりますが、依然として、一般会計からの繰入も行っております。そのため、使用料金の滞納を最小限とし、また、下水道の接続率の向上に努めていく必要があります。
　管渠については、整備から年数が経過しているため、長寿命化計画の検討・策定を念頭におき、効率的維持管理に努めていく必要があると考えられます。</t>
    <rPh sb="1" eb="3">
      <t>セイビ</t>
    </rPh>
    <rPh sb="4" eb="6">
      <t>カンリョウ</t>
    </rPh>
    <rPh sb="13" eb="15">
      <t>シヨウ</t>
    </rPh>
    <rPh sb="15" eb="17">
      <t>リョウキン</t>
    </rPh>
    <rPh sb="17" eb="19">
      <t>シュウニュウ</t>
    </rPh>
    <rPh sb="19" eb="20">
      <t>トウ</t>
    </rPh>
    <rPh sb="21" eb="23">
      <t>ケイエイ</t>
    </rPh>
    <rPh sb="23" eb="24">
      <t>メン</t>
    </rPh>
    <rPh sb="25" eb="28">
      <t>ケンゼンセイ</t>
    </rPh>
    <rPh sb="29" eb="30">
      <t>ハカ</t>
    </rPh>
    <rPh sb="31" eb="33">
      <t>ヒツヨウ</t>
    </rPh>
    <rPh sb="34" eb="35">
      <t>デ</t>
    </rPh>
    <rPh sb="39" eb="40">
      <t>カンガ</t>
    </rPh>
    <rPh sb="46" eb="48">
      <t>シヨウ</t>
    </rPh>
    <rPh sb="48" eb="49">
      <t>リョウ</t>
    </rPh>
    <rPh sb="49" eb="51">
      <t>シュウニュウ</t>
    </rPh>
    <rPh sb="57" eb="60">
      <t>ヘイキンチ</t>
    </rPh>
    <rPh sb="61" eb="63">
      <t>ウワマワ</t>
    </rPh>
    <rPh sb="71" eb="73">
      <t>イゼン</t>
    </rPh>
    <rPh sb="77" eb="79">
      <t>イッパン</t>
    </rPh>
    <rPh sb="79" eb="81">
      <t>カイケイ</t>
    </rPh>
    <rPh sb="84" eb="86">
      <t>クリイレ</t>
    </rPh>
    <rPh sb="87" eb="88">
      <t>オコナ</t>
    </rPh>
    <rPh sb="100" eb="102">
      <t>シヨウ</t>
    </rPh>
    <rPh sb="102" eb="104">
      <t>リョウキン</t>
    </rPh>
    <rPh sb="105" eb="107">
      <t>タイノウ</t>
    </rPh>
    <rPh sb="108" eb="111">
      <t>サイショウゲン</t>
    </rPh>
    <rPh sb="117" eb="120">
      <t>ゲスイドウ</t>
    </rPh>
    <rPh sb="121" eb="122">
      <t>セツ</t>
    </rPh>
    <rPh sb="122" eb="123">
      <t>ゾク</t>
    </rPh>
    <rPh sb="123" eb="124">
      <t>リツ</t>
    </rPh>
    <rPh sb="125" eb="127">
      <t>コウジョウ</t>
    </rPh>
    <rPh sb="128" eb="129">
      <t>ツト</t>
    </rPh>
    <rPh sb="133" eb="135">
      <t>ヒツヨウ</t>
    </rPh>
    <rPh sb="143" eb="144">
      <t>カン</t>
    </rPh>
    <rPh sb="144" eb="145">
      <t>キョ</t>
    </rPh>
    <rPh sb="151" eb="153">
      <t>セイビ</t>
    </rPh>
    <rPh sb="155" eb="157">
      <t>ネンスウ</t>
    </rPh>
    <rPh sb="158" eb="160">
      <t>ケイカ</t>
    </rPh>
    <rPh sb="167" eb="168">
      <t>チョウ</t>
    </rPh>
    <rPh sb="168" eb="171">
      <t>ジュミョウカ</t>
    </rPh>
    <rPh sb="171" eb="173">
      <t>ケイカク</t>
    </rPh>
    <rPh sb="174" eb="176">
      <t>ケントウ</t>
    </rPh>
    <rPh sb="177" eb="179">
      <t>サクテイ</t>
    </rPh>
    <rPh sb="180" eb="182">
      <t>ネントウ</t>
    </rPh>
    <rPh sb="189" eb="191">
      <t>イジ</t>
    </rPh>
    <rPh sb="191" eb="193">
      <t>カンリ</t>
    </rPh>
    <rPh sb="194" eb="195">
      <t>ツト</t>
    </rPh>
    <rPh sb="199" eb="201">
      <t>ヒツヨウ</t>
    </rPh>
    <rPh sb="205" eb="2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</si>
</sst>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635424"/>
        <c:axId val="15246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52635424"/>
        <c:axId val="152469624"/>
      </c:lineChart>
      <c:dateAx>
        <c:axId val="152635424"/>
        <c:scaling>
          <c:orientation val="minMax"/>
        </c:scaling>
        <c:delete val="1"/>
        <c:axPos val="b"/>
        <c:numFmt formatCode="ge" sourceLinked="1"/>
        <c:majorTickMark val="none"/>
        <c:minorTickMark val="none"/>
        <c:tickLblPos val="none"/>
        <c:crossAx val="152469624"/>
        <c:crosses val="autoZero"/>
        <c:auto val="1"/>
        <c:lblOffset val="100"/>
        <c:baseTimeUnit val="years"/>
      </c:dateAx>
      <c:valAx>
        <c:axId val="15246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3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462864"/>
        <c:axId val="15446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54462864"/>
        <c:axId val="154463256"/>
      </c:lineChart>
      <c:dateAx>
        <c:axId val="154462864"/>
        <c:scaling>
          <c:orientation val="minMax"/>
        </c:scaling>
        <c:delete val="1"/>
        <c:axPos val="b"/>
        <c:numFmt formatCode="ge" sourceLinked="1"/>
        <c:majorTickMark val="none"/>
        <c:minorTickMark val="none"/>
        <c:tickLblPos val="none"/>
        <c:crossAx val="154463256"/>
        <c:crosses val="autoZero"/>
        <c:auto val="1"/>
        <c:lblOffset val="100"/>
        <c:baseTimeUnit val="years"/>
      </c:dateAx>
      <c:valAx>
        <c:axId val="15446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6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90.22</c:v>
                </c:pt>
                <c:pt idx="1">
                  <c:v>90.22</c:v>
                </c:pt>
                <c:pt idx="2">
                  <c:v>90.76</c:v>
                </c:pt>
                <c:pt idx="3">
                  <c:v>95.24</c:v>
                </c:pt>
                <c:pt idx="4">
                  <c:v>94.86</c:v>
                </c:pt>
              </c:numCache>
            </c:numRef>
          </c:val>
        </c:ser>
        <c:dLbls>
          <c:showLegendKey val="0"/>
          <c:showVal val="0"/>
          <c:showCatName val="0"/>
          <c:showSerName val="0"/>
          <c:showPercent val="0"/>
          <c:showBubbleSize val="0"/>
        </c:dLbls>
        <c:gapWidth val="150"/>
        <c:axId val="154464432"/>
        <c:axId val="1546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54464432"/>
        <c:axId val="154607072"/>
      </c:lineChart>
      <c:dateAx>
        <c:axId val="154464432"/>
        <c:scaling>
          <c:orientation val="minMax"/>
        </c:scaling>
        <c:delete val="1"/>
        <c:axPos val="b"/>
        <c:numFmt formatCode="ge" sourceLinked="1"/>
        <c:majorTickMark val="none"/>
        <c:minorTickMark val="none"/>
        <c:tickLblPos val="none"/>
        <c:crossAx val="154607072"/>
        <c:crosses val="autoZero"/>
        <c:auto val="1"/>
        <c:lblOffset val="100"/>
        <c:baseTimeUnit val="years"/>
      </c:dateAx>
      <c:valAx>
        <c:axId val="1546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6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84.88</c:v>
                </c:pt>
                <c:pt idx="1">
                  <c:v>84.42</c:v>
                </c:pt>
                <c:pt idx="2">
                  <c:v>83.63</c:v>
                </c:pt>
                <c:pt idx="3">
                  <c:v>98.58</c:v>
                </c:pt>
                <c:pt idx="4">
                  <c:v>96.07</c:v>
                </c:pt>
              </c:numCache>
            </c:numRef>
          </c:val>
        </c:ser>
        <c:dLbls>
          <c:showLegendKey val="0"/>
          <c:showVal val="0"/>
          <c:showCatName val="0"/>
          <c:showSerName val="0"/>
          <c:showPercent val="0"/>
          <c:showBubbleSize val="0"/>
        </c:dLbls>
        <c:gapWidth val="150"/>
        <c:axId val="154653304"/>
        <c:axId val="1546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653304"/>
        <c:axId val="154653688"/>
      </c:lineChart>
      <c:dateAx>
        <c:axId val="154653304"/>
        <c:scaling>
          <c:orientation val="minMax"/>
        </c:scaling>
        <c:delete val="1"/>
        <c:axPos val="b"/>
        <c:numFmt formatCode="ge" sourceLinked="1"/>
        <c:majorTickMark val="none"/>
        <c:minorTickMark val="none"/>
        <c:tickLblPos val="none"/>
        <c:crossAx val="154653688"/>
        <c:crosses val="autoZero"/>
        <c:auto val="1"/>
        <c:lblOffset val="100"/>
        <c:baseTimeUnit val="years"/>
      </c:dateAx>
      <c:valAx>
        <c:axId val="1546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5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119984"/>
        <c:axId val="15418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19984"/>
        <c:axId val="154188208"/>
      </c:lineChart>
      <c:dateAx>
        <c:axId val="154119984"/>
        <c:scaling>
          <c:orientation val="minMax"/>
        </c:scaling>
        <c:delete val="1"/>
        <c:axPos val="b"/>
        <c:numFmt formatCode="ge" sourceLinked="1"/>
        <c:majorTickMark val="none"/>
        <c:minorTickMark val="none"/>
        <c:tickLblPos val="none"/>
        <c:crossAx val="154188208"/>
        <c:crosses val="autoZero"/>
        <c:auto val="1"/>
        <c:lblOffset val="100"/>
        <c:baseTimeUnit val="years"/>
      </c:dateAx>
      <c:valAx>
        <c:axId val="15418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1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263928"/>
        <c:axId val="15421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263928"/>
        <c:axId val="154213576"/>
      </c:lineChart>
      <c:dateAx>
        <c:axId val="154263928"/>
        <c:scaling>
          <c:orientation val="minMax"/>
        </c:scaling>
        <c:delete val="1"/>
        <c:axPos val="b"/>
        <c:numFmt formatCode="ge" sourceLinked="1"/>
        <c:majorTickMark val="none"/>
        <c:minorTickMark val="none"/>
        <c:tickLblPos val="none"/>
        <c:crossAx val="154213576"/>
        <c:crosses val="autoZero"/>
        <c:auto val="1"/>
        <c:lblOffset val="100"/>
        <c:baseTimeUnit val="years"/>
      </c:dateAx>
      <c:valAx>
        <c:axId val="15421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6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67424"/>
        <c:axId val="152567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67424"/>
        <c:axId val="152567816"/>
      </c:lineChart>
      <c:dateAx>
        <c:axId val="152567424"/>
        <c:scaling>
          <c:orientation val="minMax"/>
        </c:scaling>
        <c:delete val="1"/>
        <c:axPos val="b"/>
        <c:numFmt formatCode="ge" sourceLinked="1"/>
        <c:majorTickMark val="none"/>
        <c:minorTickMark val="none"/>
        <c:tickLblPos val="none"/>
        <c:crossAx val="152567816"/>
        <c:crosses val="autoZero"/>
        <c:auto val="1"/>
        <c:lblOffset val="100"/>
        <c:baseTimeUnit val="years"/>
      </c:dateAx>
      <c:valAx>
        <c:axId val="15256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68992"/>
        <c:axId val="15468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68992"/>
        <c:axId val="154683536"/>
      </c:lineChart>
      <c:dateAx>
        <c:axId val="152568992"/>
        <c:scaling>
          <c:orientation val="minMax"/>
        </c:scaling>
        <c:delete val="1"/>
        <c:axPos val="b"/>
        <c:numFmt formatCode="ge" sourceLinked="1"/>
        <c:majorTickMark val="none"/>
        <c:minorTickMark val="none"/>
        <c:tickLblPos val="none"/>
        <c:crossAx val="154683536"/>
        <c:crosses val="autoZero"/>
        <c:auto val="1"/>
        <c:lblOffset val="100"/>
        <c:baseTimeUnit val="years"/>
      </c:dateAx>
      <c:valAx>
        <c:axId val="15468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985.78</c:v>
                </c:pt>
                <c:pt idx="1">
                  <c:v>881.13</c:v>
                </c:pt>
                <c:pt idx="2">
                  <c:v>776.4</c:v>
                </c:pt>
                <c:pt idx="3">
                  <c:v>701.34</c:v>
                </c:pt>
                <c:pt idx="4">
                  <c:v>576.22</c:v>
                </c:pt>
              </c:numCache>
            </c:numRef>
          </c:val>
        </c:ser>
        <c:dLbls>
          <c:showLegendKey val="0"/>
          <c:showVal val="0"/>
          <c:showCatName val="0"/>
          <c:showSerName val="0"/>
          <c:showPercent val="0"/>
          <c:showBubbleSize val="0"/>
        </c:dLbls>
        <c:gapWidth val="150"/>
        <c:axId val="154684712"/>
        <c:axId val="15468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54684712"/>
        <c:axId val="154685104"/>
      </c:lineChart>
      <c:dateAx>
        <c:axId val="154684712"/>
        <c:scaling>
          <c:orientation val="minMax"/>
        </c:scaling>
        <c:delete val="1"/>
        <c:axPos val="b"/>
        <c:numFmt formatCode="ge" sourceLinked="1"/>
        <c:majorTickMark val="none"/>
        <c:minorTickMark val="none"/>
        <c:tickLblPos val="none"/>
        <c:crossAx val="154685104"/>
        <c:crosses val="autoZero"/>
        <c:auto val="1"/>
        <c:lblOffset val="100"/>
        <c:baseTimeUnit val="years"/>
      </c:dateAx>
      <c:valAx>
        <c:axId val="15468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8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77.819999999999993</c:v>
                </c:pt>
                <c:pt idx="1">
                  <c:v>77.58</c:v>
                </c:pt>
                <c:pt idx="2">
                  <c:v>77.92</c:v>
                </c:pt>
                <c:pt idx="3">
                  <c:v>74.45</c:v>
                </c:pt>
                <c:pt idx="4">
                  <c:v>76.319999999999993</c:v>
                </c:pt>
              </c:numCache>
            </c:numRef>
          </c:val>
        </c:ser>
        <c:dLbls>
          <c:showLegendKey val="0"/>
          <c:showVal val="0"/>
          <c:showCatName val="0"/>
          <c:showSerName val="0"/>
          <c:showPercent val="0"/>
          <c:showBubbleSize val="0"/>
        </c:dLbls>
        <c:gapWidth val="150"/>
        <c:axId val="154686280"/>
        <c:axId val="15468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54686280"/>
        <c:axId val="154686672"/>
      </c:lineChart>
      <c:dateAx>
        <c:axId val="154686280"/>
        <c:scaling>
          <c:orientation val="minMax"/>
        </c:scaling>
        <c:delete val="1"/>
        <c:axPos val="b"/>
        <c:numFmt formatCode="ge" sourceLinked="1"/>
        <c:majorTickMark val="none"/>
        <c:minorTickMark val="none"/>
        <c:tickLblPos val="none"/>
        <c:crossAx val="154686672"/>
        <c:crosses val="autoZero"/>
        <c:auto val="1"/>
        <c:lblOffset val="100"/>
        <c:baseTimeUnit val="years"/>
      </c:dateAx>
      <c:valAx>
        <c:axId val="15468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686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150.69999999999999</c:v>
                </c:pt>
                <c:pt idx="1">
                  <c:v>150.77000000000001</c:v>
                </c:pt>
                <c:pt idx="2">
                  <c:v>150.83000000000001</c:v>
                </c:pt>
                <c:pt idx="3">
                  <c:v>150.9</c:v>
                </c:pt>
                <c:pt idx="4">
                  <c:v>150.91</c:v>
                </c:pt>
              </c:numCache>
            </c:numRef>
          </c:val>
        </c:ser>
        <c:dLbls>
          <c:showLegendKey val="0"/>
          <c:showVal val="0"/>
          <c:showCatName val="0"/>
          <c:showSerName val="0"/>
          <c:showPercent val="0"/>
          <c:showBubbleSize val="0"/>
        </c:dLbls>
        <c:gapWidth val="150"/>
        <c:axId val="154461296"/>
        <c:axId val="154461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54461296"/>
        <c:axId val="154461688"/>
      </c:lineChart>
      <c:dateAx>
        <c:axId val="154461296"/>
        <c:scaling>
          <c:orientation val="minMax"/>
        </c:scaling>
        <c:delete val="1"/>
        <c:axPos val="b"/>
        <c:numFmt formatCode="ge" sourceLinked="1"/>
        <c:majorTickMark val="none"/>
        <c:minorTickMark val="none"/>
        <c:tickLblPos val="none"/>
        <c:crossAx val="154461688"/>
        <c:crosses val="autoZero"/>
        <c:auto val="1"/>
        <c:lblOffset val="100"/>
        <c:baseTimeUnit val="years"/>
      </c:dateAx>
      <c:valAx>
        <c:axId val="15446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6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吉岡町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20542</v>
      </c>
      <c r="AM8" s="64"/>
      <c r="AN8" s="64"/>
      <c r="AO8" s="64"/>
      <c r="AP8" s="64"/>
      <c r="AQ8" s="64"/>
      <c r="AR8" s="64"/>
      <c r="AS8" s="64"/>
      <c r="AT8" s="63">
        <f>データ!S6</f>
        <v>20.46</v>
      </c>
      <c r="AU8" s="63"/>
      <c r="AV8" s="63"/>
      <c r="AW8" s="63"/>
      <c r="AX8" s="63"/>
      <c r="AY8" s="63"/>
      <c r="AZ8" s="63"/>
      <c r="BA8" s="63"/>
      <c r="BB8" s="63">
        <f>データ!T6</f>
        <v>1004.01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9.85</v>
      </c>
      <c r="Q10" s="63"/>
      <c r="R10" s="63"/>
      <c r="S10" s="63"/>
      <c r="T10" s="63"/>
      <c r="U10" s="63"/>
      <c r="V10" s="63"/>
      <c r="W10" s="63">
        <f>データ!P6</f>
        <v>100</v>
      </c>
      <c r="X10" s="63"/>
      <c r="Y10" s="63"/>
      <c r="Z10" s="63"/>
      <c r="AA10" s="63"/>
      <c r="AB10" s="63"/>
      <c r="AC10" s="63"/>
      <c r="AD10" s="64">
        <f>データ!Q6</f>
        <v>2260</v>
      </c>
      <c r="AE10" s="64"/>
      <c r="AF10" s="64"/>
      <c r="AG10" s="64"/>
      <c r="AH10" s="64"/>
      <c r="AI10" s="64"/>
      <c r="AJ10" s="64"/>
      <c r="AK10" s="2"/>
      <c r="AL10" s="64">
        <f>データ!U6</f>
        <v>2022</v>
      </c>
      <c r="AM10" s="64"/>
      <c r="AN10" s="64"/>
      <c r="AO10" s="64"/>
      <c r="AP10" s="64"/>
      <c r="AQ10" s="64"/>
      <c r="AR10" s="64"/>
      <c r="AS10" s="64"/>
      <c r="AT10" s="63">
        <f>データ!V6</f>
        <v>0.51</v>
      </c>
      <c r="AU10" s="63"/>
      <c r="AV10" s="63"/>
      <c r="AW10" s="63"/>
      <c r="AX10" s="63"/>
      <c r="AY10" s="63"/>
      <c r="AZ10" s="63"/>
      <c r="BA10" s="63"/>
      <c r="BB10" s="63">
        <f>データ!W6</f>
        <v>3964.71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103454</v>
      </c>
      <c r="D6" s="31">
        <f t="shared" si="3"/>
        <v>47</v>
      </c>
      <c r="E6" s="31">
        <f t="shared" si="3"/>
        <v>17</v>
      </c>
      <c r="F6" s="31">
        <f t="shared" si="3"/>
        <v>4</v>
      </c>
      <c r="G6" s="31">
        <f t="shared" si="3"/>
        <v>0</v>
      </c>
      <c r="H6" s="31" t="str">
        <f t="shared" si="3"/>
        <v>群馬県　吉岡町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9.85</v>
      </c>
      <c r="P6" s="32">
        <f t="shared" si="3"/>
        <v>100</v>
      </c>
      <c r="Q6" s="32">
        <f t="shared" si="3"/>
        <v>2260</v>
      </c>
      <c r="R6" s="32">
        <f t="shared" si="3"/>
        <v>20542</v>
      </c>
      <c r="S6" s="32">
        <f t="shared" si="3"/>
        <v>20.46</v>
      </c>
      <c r="T6" s="32">
        <f t="shared" si="3"/>
        <v>1004.01</v>
      </c>
      <c r="U6" s="32">
        <f t="shared" si="3"/>
        <v>2022</v>
      </c>
      <c r="V6" s="32">
        <f t="shared" si="3"/>
        <v>0.51</v>
      </c>
      <c r="W6" s="32">
        <f t="shared" si="3"/>
        <v>3964.71</v>
      </c>
      <c r="X6" s="33">
        <f>IF(X7="",NA(),X7)</f>
        <v>84.88</v>
      </c>
      <c r="Y6" s="33">
        <f t="shared" ref="Y6:AG6" si="4">IF(Y7="",NA(),Y7)</f>
        <v>84.42</v>
      </c>
      <c r="Z6" s="33">
        <f t="shared" si="4"/>
        <v>83.63</v>
      </c>
      <c r="AA6" s="33">
        <f t="shared" si="4"/>
        <v>98.58</v>
      </c>
      <c r="AB6" s="33">
        <f t="shared" si="4"/>
        <v>96.07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985.78</v>
      </c>
      <c r="BF6" s="33">
        <f t="shared" ref="BF6:BN6" si="7">IF(BF7="",NA(),BF7)</f>
        <v>881.13</v>
      </c>
      <c r="BG6" s="33">
        <f t="shared" si="7"/>
        <v>776.4</v>
      </c>
      <c r="BH6" s="33">
        <f t="shared" si="7"/>
        <v>701.34</v>
      </c>
      <c r="BI6" s="33">
        <f t="shared" si="7"/>
        <v>576.22</v>
      </c>
      <c r="BJ6" s="33">
        <f t="shared" si="7"/>
        <v>1812.65</v>
      </c>
      <c r="BK6" s="33">
        <f t="shared" si="7"/>
        <v>1764.87</v>
      </c>
      <c r="BL6" s="33">
        <f t="shared" si="7"/>
        <v>1622.51</v>
      </c>
      <c r="BM6" s="33">
        <f t="shared" si="7"/>
        <v>1569.13</v>
      </c>
      <c r="BN6" s="33">
        <f t="shared" si="7"/>
        <v>1436</v>
      </c>
      <c r="BO6" s="32" t="str">
        <f>IF(BO7="","",IF(BO7="-","【-】","【"&amp;SUBSTITUTE(TEXT(BO7,"#,##0.00"),"-","△")&amp;"】"))</f>
        <v>【1,479.31】</v>
      </c>
      <c r="BP6" s="33">
        <f>IF(BP7="",NA(),BP7)</f>
        <v>77.819999999999993</v>
      </c>
      <c r="BQ6" s="33">
        <f t="shared" ref="BQ6:BY6" si="8">IF(BQ7="",NA(),BQ7)</f>
        <v>77.58</v>
      </c>
      <c r="BR6" s="33">
        <f t="shared" si="8"/>
        <v>77.92</v>
      </c>
      <c r="BS6" s="33">
        <f t="shared" si="8"/>
        <v>74.45</v>
      </c>
      <c r="BT6" s="33">
        <f t="shared" si="8"/>
        <v>76.319999999999993</v>
      </c>
      <c r="BU6" s="33">
        <f t="shared" si="8"/>
        <v>59.35</v>
      </c>
      <c r="BV6" s="33">
        <f t="shared" si="8"/>
        <v>60.75</v>
      </c>
      <c r="BW6" s="33">
        <f t="shared" si="8"/>
        <v>62.83</v>
      </c>
      <c r="BX6" s="33">
        <f t="shared" si="8"/>
        <v>64.63</v>
      </c>
      <c r="BY6" s="33">
        <f t="shared" si="8"/>
        <v>66.56</v>
      </c>
      <c r="BZ6" s="32" t="str">
        <f>IF(BZ7="","",IF(BZ7="-","【-】","【"&amp;SUBSTITUTE(TEXT(BZ7,"#,##0.00"),"-","△")&amp;"】"))</f>
        <v>【63.50】</v>
      </c>
      <c r="CA6" s="33">
        <f>IF(CA7="",NA(),CA7)</f>
        <v>150.69999999999999</v>
      </c>
      <c r="CB6" s="33">
        <f t="shared" ref="CB6:CJ6" si="9">IF(CB7="",NA(),CB7)</f>
        <v>150.77000000000001</v>
      </c>
      <c r="CC6" s="33">
        <f t="shared" si="9"/>
        <v>150.83000000000001</v>
      </c>
      <c r="CD6" s="33">
        <f t="shared" si="9"/>
        <v>150.9</v>
      </c>
      <c r="CE6" s="33">
        <f t="shared" si="9"/>
        <v>150.91</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90.22</v>
      </c>
      <c r="CX6" s="33">
        <f t="shared" ref="CX6:DF6" si="11">IF(CX7="",NA(),CX7)</f>
        <v>90.22</v>
      </c>
      <c r="CY6" s="33">
        <f t="shared" si="11"/>
        <v>90.76</v>
      </c>
      <c r="CZ6" s="33">
        <f t="shared" si="11"/>
        <v>95.24</v>
      </c>
      <c r="DA6" s="33">
        <f t="shared" si="11"/>
        <v>94.86</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103454</v>
      </c>
      <c r="D7" s="35">
        <v>47</v>
      </c>
      <c r="E7" s="35">
        <v>17</v>
      </c>
      <c r="F7" s="35">
        <v>4</v>
      </c>
      <c r="G7" s="35">
        <v>0</v>
      </c>
      <c r="H7" s="35" t="s">
        <v>96</v>
      </c>
      <c r="I7" s="35" t="s">
        <v>97</v>
      </c>
      <c r="J7" s="35" t="s">
        <v>98</v>
      </c>
      <c r="K7" s="35" t="s">
        <v>99</v>
      </c>
      <c r="L7" s="35" t="s">
        <v>100</v>
      </c>
      <c r="M7" s="36" t="s">
        <v>101</v>
      </c>
      <c r="N7" s="36" t="s">
        <v>102</v>
      </c>
      <c r="O7" s="36">
        <v>9.85</v>
      </c>
      <c r="P7" s="36">
        <v>100</v>
      </c>
      <c r="Q7" s="36">
        <v>2260</v>
      </c>
      <c r="R7" s="36">
        <v>20542</v>
      </c>
      <c r="S7" s="36">
        <v>20.46</v>
      </c>
      <c r="T7" s="36">
        <v>1004.01</v>
      </c>
      <c r="U7" s="36">
        <v>2022</v>
      </c>
      <c r="V7" s="36">
        <v>0.51</v>
      </c>
      <c r="W7" s="36">
        <v>3964.71</v>
      </c>
      <c r="X7" s="36">
        <v>84.88</v>
      </c>
      <c r="Y7" s="36">
        <v>84.42</v>
      </c>
      <c r="Z7" s="36">
        <v>83.63</v>
      </c>
      <c r="AA7" s="36">
        <v>98.58</v>
      </c>
      <c r="AB7" s="36">
        <v>96.07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985.78</v>
      </c>
      <c r="BF7" s="36">
        <v>881.13</v>
      </c>
      <c r="BG7" s="36">
        <v>776.4</v>
      </c>
      <c r="BH7" s="36">
        <v>701.34</v>
      </c>
      <c r="BI7" s="36">
        <v>576.22</v>
      </c>
      <c r="BJ7" s="36">
        <v>1812.65</v>
      </c>
      <c r="BK7" s="36">
        <v>1764.87</v>
      </c>
      <c r="BL7" s="36">
        <v>1622.51</v>
      </c>
      <c r="BM7" s="36">
        <v>1569.13</v>
      </c>
      <c r="BN7" s="36">
        <v>1436</v>
      </c>
      <c r="BO7" s="36">
        <v>1479.31</v>
      </c>
      <c r="BP7" s="36">
        <v>77.819999999999993</v>
      </c>
      <c r="BQ7" s="36">
        <v>77.58</v>
      </c>
      <c r="BR7" s="36">
        <v>77.92</v>
      </c>
      <c r="BS7" s="36">
        <v>74.45</v>
      </c>
      <c r="BT7" s="36">
        <v>76.319999999999993</v>
      </c>
      <c r="BU7" s="36">
        <v>59.35</v>
      </c>
      <c r="BV7" s="36">
        <v>60.75</v>
      </c>
      <c r="BW7" s="36">
        <v>62.83</v>
      </c>
      <c r="BX7" s="36">
        <v>64.63</v>
      </c>
      <c r="BY7" s="36">
        <v>66.56</v>
      </c>
      <c r="BZ7" s="36">
        <v>63.5</v>
      </c>
      <c r="CA7" s="36">
        <v>150.69999999999999</v>
      </c>
      <c r="CB7" s="36">
        <v>150.77000000000001</v>
      </c>
      <c r="CC7" s="36">
        <v>150.83000000000001</v>
      </c>
      <c r="CD7" s="36">
        <v>150.9</v>
      </c>
      <c r="CE7" s="36">
        <v>150.91</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90.22</v>
      </c>
      <c r="CX7" s="36">
        <v>90.22</v>
      </c>
      <c r="CY7" s="36">
        <v>90.76</v>
      </c>
      <c r="CZ7" s="36">
        <v>95.24</v>
      </c>
      <c r="DA7" s="36">
        <v>94.86</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2016-02-03T09:02:17Z</dcterms:created>
  <dcterms:modified xsi:type="dcterms:W3CDTF">2016-02-10T07:43:06Z</dcterms:modified>
  <cp:category/>
</cp:coreProperties>
</file>