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08.渋川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<sst xmlns="http://schemas.openxmlformats.org/spreadsheetml/2006/main" count="221" uniqueCount="111">
  <si>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</si>
  <si>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</si>
  <si>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</si>
  <si>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</si>
  <si>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</si>
  <si>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</si>
  <si>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</si>
  <si>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</si>
  <si>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</si>
  <si>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</si>
  <si>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</si>
  <si>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</si>
  <si>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</si>
  <si>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</si>
  <si>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</si>
  <si>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</si>
  <si>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</si>
  <si>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</si>
  <si>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</si>
  <si>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</si>
  <si>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</si>
  <si>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</si>
  <si>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</si>
  <si>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</si>
  <si>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</si>
  <si>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</si>
  <si>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</si>
  <si>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</si>
  <si>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</si>
  <si>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</si>
  <si>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</si>
  <si>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</si>
  <si>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</si>
  <si>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</si>
  <si>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</si>
  <si>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</si>
  <si>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</si>
  <si>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</si>
  <si>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</si>
  <si>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</si>
  <si>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</si>
  <si>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</si>
  <si>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</si>
  <si>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</si>
  <si>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</si>
  <si>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</si>
  <si>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</si>
  <si>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</si>
  <si>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</si>
  <si>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</si>
  <si>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</si>
  <si>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</si>
  <si>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</si>
  <si>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</si>
  <si>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</si>
  <si>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</si>
  <si>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</si>
  <si>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</si>
  <si>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</si>
  <si>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</si>
  <si>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</si>
  <si>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</si>
  <si>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</si>
  <si>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</si>
  <si>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</si>
  <si>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</si>
  <si>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</si>
  <si>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</si>
  <si>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</si>
  <si>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</si>
  <si>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</si>
  <si>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</si>
  <si>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</si>
  <si>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</si>
  <si>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</si>
  <si>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</si>
  <si>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</si>
  <si>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</si>
  <si>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</si>
  <si>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</si>
  <si>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</si>
  <si>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</si>
  <si>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</si>
  <si>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</si>
  <si>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</si>
  <si>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</si>
  <si>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</si>
  <si>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</si>
  <si>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</si>
  <si>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</si>
  <si>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</si>
  <si>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</si>
  <si>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</si>
  <si>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</si>
  <si>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</si>
  <si>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</si>
  <si>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渋川市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</si>
  <si>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</si>
  <si>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</si>
  <si>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</si>
  <si>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</si>
  <si>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</si>
  <si>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</si>
  <si>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</si>
  <si>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</si>
  <si>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</si>
  <si>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</si>
  <si>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</si>
  <si>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(1)④企業債残高対事業規模比率も平成23年度から平成25年度にかけ減少していたものの、平成26年度には平成23年度なみに上昇しており、類似団体と比較しても高い比率となっている。
⑤経費回収率は平成23年度まではほぼ横ばいの状況であったが、平成26年度に後退している。
⑥汚水処理原価はほぼ横ばいであり、類似団体と比較しても低くなっている。
⑦施設利用率は上昇しており、類似団体と比較しても比率が高い。
⑧水洗化率はほぼ横ばいであり、類似団体と比較しても比率が低い。
(2)汚水処理原価、施設利用率を類似団体と比較すると効率的に汚水処理を行えていることがわかるが、水洗化率の比率は停滞している。これは供用開始区域の拡大に対し、水洗化率の延びが低いことが要因であると思われるため、更なる水洗化率の向上が必要な状況である。　</t>
    <rPh sb="4" eb="7">
      <t>キギョウサイ</t>
    </rPh>
    <rPh sb="7" eb="9">
      <t>ザンダカ</t>
    </rPh>
    <rPh sb="9" eb="10">
      <t>タイ</t>
    </rPh>
    <rPh sb="97" eb="99">
      <t>ヘイセイ</t>
    </rPh>
    <rPh sb="101" eb="103">
      <t>ネンド</t>
    </rPh>
    <rPh sb="108" eb="109">
      <t>ヨコ</t>
    </rPh>
    <rPh sb="112" eb="114">
      <t>ジョウキョウ</t>
    </rPh>
    <rPh sb="120" eb="122">
      <t>ヘイセイ</t>
    </rPh>
    <rPh sb="124" eb="125">
      <t>ネン</t>
    </rPh>
    <rPh sb="125" eb="126">
      <t>ド</t>
    </rPh>
    <rPh sb="136" eb="140">
      <t>オスイショリ</t>
    </rPh>
    <rPh sb="140" eb="142">
      <t>ゲンカ</t>
    </rPh>
    <rPh sb="145" eb="146">
      <t>ヨコ</t>
    </rPh>
    <rPh sb="152" eb="154">
      <t>ルイジ</t>
    </rPh>
    <rPh sb="154" eb="156">
      <t>ダンタイ</t>
    </rPh>
    <rPh sb="157" eb="159">
      <t>ヒカク</t>
    </rPh>
    <rPh sb="162" eb="163">
      <t>ヒク</t>
    </rPh>
    <rPh sb="172" eb="174">
      <t>シセツ</t>
    </rPh>
    <rPh sb="174" eb="177">
      <t>リヨウリツ</t>
    </rPh>
    <rPh sb="178" eb="180">
      <t>ジョウショウ</t>
    </rPh>
    <rPh sb="185" eb="187">
      <t>ルイジ</t>
    </rPh>
    <rPh sb="187" eb="189">
      <t>ダンタイ</t>
    </rPh>
    <rPh sb="190" eb="192">
      <t>ヒカク</t>
    </rPh>
    <rPh sb="195" eb="197">
      <t>ヒリツ</t>
    </rPh>
    <rPh sb="198" eb="199">
      <t>タカ</t>
    </rPh>
    <rPh sb="203" eb="206">
      <t>スイセンカ</t>
    </rPh>
    <rPh sb="206" eb="207">
      <t>リツ</t>
    </rPh>
    <rPh sb="210" eb="211">
      <t>ヨコ</t>
    </rPh>
    <rPh sb="217" eb="219">
      <t>ルイジ</t>
    </rPh>
    <rPh sb="219" eb="221">
      <t>ダンタイ</t>
    </rPh>
    <rPh sb="222" eb="224">
      <t>ヒカク</t>
    </rPh>
    <rPh sb="227" eb="229">
      <t>ヒリツ</t>
    </rPh>
    <rPh sb="230" eb="231">
      <t>ヒク</t>
    </rPh>
    <rPh sb="238" eb="242">
      <t>オスイショリ</t>
    </rPh>
    <rPh sb="242" eb="244">
      <t>ゲンカ</t>
    </rPh>
    <rPh sb="245" eb="247">
      <t>シセツ</t>
    </rPh>
    <rPh sb="247" eb="250">
      <t>リヨウリツ</t>
    </rPh>
    <rPh sb="251" eb="253">
      <t>ルイジ</t>
    </rPh>
    <rPh sb="253" eb="255">
      <t>ダンタイ</t>
    </rPh>
    <rPh sb="256" eb="258">
      <t>ヒカク</t>
    </rPh>
    <rPh sb="261" eb="264">
      <t>コウリツテキ</t>
    </rPh>
    <rPh sb="265" eb="269">
      <t>オスイショリ</t>
    </rPh>
    <rPh sb="270" eb="271">
      <t>オコナ</t>
    </rPh>
    <rPh sb="283" eb="286">
      <t>スイセンカ</t>
    </rPh>
    <rPh sb="286" eb="287">
      <t>リツ</t>
    </rPh>
    <rPh sb="288" eb="290">
      <t>ヒリツ</t>
    </rPh>
    <rPh sb="291" eb="293">
      <t>テイタイ</t>
    </rPh>
    <rPh sb="301" eb="303">
      <t>キョウヨウ</t>
    </rPh>
    <rPh sb="303" eb="305">
      <t>カイシ</t>
    </rPh>
    <rPh sb="305" eb="307">
      <t>クイキ</t>
    </rPh>
    <rPh sb="308" eb="310">
      <t>カクダイ</t>
    </rPh>
    <rPh sb="311" eb="312">
      <t>タイ</t>
    </rPh>
    <rPh sb="314" eb="317">
      <t>スイセンカ</t>
    </rPh>
    <rPh sb="317" eb="318">
      <t>リツ</t>
    </rPh>
    <rPh sb="319" eb="320">
      <t>ノ</t>
    </rPh>
    <rPh sb="322" eb="323">
      <t>ヒク</t>
    </rPh>
    <rPh sb="327" eb="329">
      <t>ヨウイン</t>
    </rPh>
    <rPh sb="333" eb="334">
      <t>オモ</t>
    </rPh>
    <rPh sb="340" eb="341">
      <t>サラ</t>
    </rPh>
    <rPh sb="346" eb="347">
      <t>リツ</t>
    </rPh>
    <rPh sb="348" eb="350">
      <t>コウジョウ</t>
    </rPh>
    <phoneticPr fontId="4"/>
  </si>
  <si>
    <t xml:space="preserve">③管渠改善率は最も古いものでも、平成６年からの供用開始のため低くなっているが、今後は老朽化化対策等、計画的に実施する必要がある。 </t>
    <rPh sb="7" eb="8">
      <t>モット</t>
    </rPh>
    <rPh sb="9" eb="10">
      <t>フル</t>
    </rPh>
    <rPh sb="16" eb="18">
      <t>ヘイセイ</t>
    </rPh>
    <rPh sb="19" eb="20">
      <t>ネン</t>
    </rPh>
    <rPh sb="23" eb="25">
      <t>キョウヨウ</t>
    </rPh>
    <rPh sb="25" eb="27">
      <t>カイシ</t>
    </rPh>
    <rPh sb="30" eb="31">
      <t>ヒク</t>
    </rPh>
    <rPh sb="39" eb="41">
      <t>コンゴ</t>
    </rPh>
    <rPh sb="42" eb="45">
      <t>ロウキュウカ</t>
    </rPh>
    <rPh sb="45" eb="46">
      <t>カ</t>
    </rPh>
    <rPh sb="46" eb="48">
      <t>タイサク</t>
    </rPh>
    <rPh sb="48" eb="49">
      <t>トウ</t>
    </rPh>
    <rPh sb="50" eb="53">
      <t>ケイカクテキ</t>
    </rPh>
    <rPh sb="54" eb="56">
      <t>ジッシ</t>
    </rPh>
    <rPh sb="58" eb="60">
      <t>ヒツヨウ</t>
    </rPh>
    <phoneticPr fontId="4"/>
  </si>
  <si>
    <t>　全体計画区域の完成の目標を平成４０年としており、今後も建設工事費の支出は続き、維持管理費の支出も増加することが見込まれる。現状は、繰入金や市債に依存している状況であることから 水洗化率の向上だけではなく、使用料の改正も考慮して、検討する必要がある。</t>
    <rPh sb="2" eb="3">
      <t>タイ</t>
    </rPh>
    <rPh sb="8" eb="10">
      <t>カンセイ</t>
    </rPh>
    <rPh sb="14" eb="16">
      <t>ヘイセイ</t>
    </rPh>
    <rPh sb="18" eb="19">
      <t>ネン</t>
    </rPh>
    <rPh sb="49" eb="51">
      <t>ゾウカ</t>
    </rPh>
    <rPh sb="56" eb="58">
      <t>ミコ</t>
    </rPh>
    <rPh sb="62" eb="64">
      <t>ゲンジョウ</t>
    </rPh>
    <rPh sb="66" eb="69">
      <t>クリイレキン</t>
    </rPh>
    <rPh sb="70" eb="72">
      <t>シサイ</t>
    </rPh>
    <rPh sb="73" eb="75">
      <t>イゾン</t>
    </rPh>
    <rPh sb="79" eb="81">
      <t>ジョウキョウ</t>
    </rPh>
    <rPh sb="89" eb="92">
      <t>スイセンカ</t>
    </rPh>
    <rPh sb="92" eb="93">
      <t>リツ</t>
    </rPh>
    <rPh sb="94" eb="96">
      <t>コウジョウ</t>
    </rPh>
    <rPh sb="103" eb="106">
      <t>シヨウリョウ</t>
    </rPh>
    <rPh sb="107" eb="109">
      <t>カイセイ</t>
    </rPh>
    <rPh sb="110" eb="112">
      <t>コウリョ</t>
    </rPh>
    <rPh sb="115" eb="117">
      <t>ケントウ</t>
    </rPh>
    <rPh sb="119" eb="1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</si>
</sst>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1485296"/>
        <c:axId val="23148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231485296"/>
        <c:axId val="231485688"/>
      </c:lineChart>
      <c:dateAx>
        <c:axId val="231485296"/>
        <c:scaling>
          <c:orientation val="minMax"/>
        </c:scaling>
        <c:delete val="1"/>
        <c:axPos val="b"/>
        <c:numFmt formatCode="ge" sourceLinked="1"/>
        <c:majorTickMark val="none"/>
        <c:minorTickMark val="none"/>
        <c:tickLblPos val="none"/>
        <c:crossAx val="231485688"/>
        <c:crosses val="autoZero"/>
        <c:auto val="1"/>
        <c:lblOffset val="100"/>
        <c:baseTimeUnit val="years"/>
      </c:dateAx>
      <c:valAx>
        <c:axId val="23148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48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75.34</c:v>
                </c:pt>
                <c:pt idx="1">
                  <c:v>79.209999999999994</c:v>
                </c:pt>
                <c:pt idx="2">
                  <c:v>84.27</c:v>
                </c:pt>
                <c:pt idx="3">
                  <c:v>87.13</c:v>
                </c:pt>
                <c:pt idx="4">
                  <c:v>95.2</c:v>
                </c:pt>
              </c:numCache>
            </c:numRef>
          </c:val>
        </c:ser>
        <c:dLbls>
          <c:showLegendKey val="0"/>
          <c:showVal val="0"/>
          <c:showCatName val="0"/>
          <c:showSerName val="0"/>
          <c:showPercent val="0"/>
          <c:showBubbleSize val="0"/>
        </c:dLbls>
        <c:gapWidth val="150"/>
        <c:axId val="294224760"/>
        <c:axId val="29422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294224760"/>
        <c:axId val="294225152"/>
      </c:lineChart>
      <c:dateAx>
        <c:axId val="294224760"/>
        <c:scaling>
          <c:orientation val="minMax"/>
        </c:scaling>
        <c:delete val="1"/>
        <c:axPos val="b"/>
        <c:numFmt formatCode="ge" sourceLinked="1"/>
        <c:majorTickMark val="none"/>
        <c:minorTickMark val="none"/>
        <c:tickLblPos val="none"/>
        <c:crossAx val="294225152"/>
        <c:crosses val="autoZero"/>
        <c:auto val="1"/>
        <c:lblOffset val="100"/>
        <c:baseTimeUnit val="years"/>
      </c:dateAx>
      <c:valAx>
        <c:axId val="29422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22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64.69</c:v>
                </c:pt>
                <c:pt idx="1">
                  <c:v>65.41</c:v>
                </c:pt>
                <c:pt idx="2">
                  <c:v>66.53</c:v>
                </c:pt>
                <c:pt idx="3">
                  <c:v>68.930000000000007</c:v>
                </c:pt>
                <c:pt idx="4">
                  <c:v>69.02</c:v>
                </c:pt>
              </c:numCache>
            </c:numRef>
          </c:val>
        </c:ser>
        <c:dLbls>
          <c:showLegendKey val="0"/>
          <c:showVal val="0"/>
          <c:showCatName val="0"/>
          <c:showSerName val="0"/>
          <c:showPercent val="0"/>
          <c:showBubbleSize val="0"/>
        </c:dLbls>
        <c:gapWidth val="150"/>
        <c:axId val="294226328"/>
        <c:axId val="29422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294226328"/>
        <c:axId val="294226720"/>
      </c:lineChart>
      <c:dateAx>
        <c:axId val="294226328"/>
        <c:scaling>
          <c:orientation val="minMax"/>
        </c:scaling>
        <c:delete val="1"/>
        <c:axPos val="b"/>
        <c:numFmt formatCode="ge" sourceLinked="1"/>
        <c:majorTickMark val="none"/>
        <c:minorTickMark val="none"/>
        <c:tickLblPos val="none"/>
        <c:crossAx val="294226720"/>
        <c:crosses val="autoZero"/>
        <c:auto val="1"/>
        <c:lblOffset val="100"/>
        <c:baseTimeUnit val="years"/>
      </c:dateAx>
      <c:valAx>
        <c:axId val="29422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22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74.7</c:v>
                </c:pt>
                <c:pt idx="1">
                  <c:v>73.58</c:v>
                </c:pt>
                <c:pt idx="2">
                  <c:v>73.28</c:v>
                </c:pt>
                <c:pt idx="3">
                  <c:v>75.489999999999995</c:v>
                </c:pt>
                <c:pt idx="4">
                  <c:v>67.53</c:v>
                </c:pt>
              </c:numCache>
            </c:numRef>
          </c:val>
        </c:ser>
        <c:dLbls>
          <c:showLegendKey val="0"/>
          <c:showVal val="0"/>
          <c:showCatName val="0"/>
          <c:showSerName val="0"/>
          <c:showPercent val="0"/>
          <c:showBubbleSize val="0"/>
        </c:dLbls>
        <c:gapWidth val="150"/>
        <c:axId val="228826136"/>
        <c:axId val="22882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826136"/>
        <c:axId val="228826528"/>
      </c:lineChart>
      <c:dateAx>
        <c:axId val="228826136"/>
        <c:scaling>
          <c:orientation val="minMax"/>
        </c:scaling>
        <c:delete val="1"/>
        <c:axPos val="b"/>
        <c:numFmt formatCode="ge" sourceLinked="1"/>
        <c:majorTickMark val="none"/>
        <c:minorTickMark val="none"/>
        <c:tickLblPos val="none"/>
        <c:crossAx val="228826528"/>
        <c:crosses val="autoZero"/>
        <c:auto val="1"/>
        <c:lblOffset val="100"/>
        <c:baseTimeUnit val="years"/>
      </c:dateAx>
      <c:valAx>
        <c:axId val="2288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2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827704"/>
        <c:axId val="2288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827704"/>
        <c:axId val="228828096"/>
      </c:lineChart>
      <c:dateAx>
        <c:axId val="228827704"/>
        <c:scaling>
          <c:orientation val="minMax"/>
        </c:scaling>
        <c:delete val="1"/>
        <c:axPos val="b"/>
        <c:numFmt formatCode="ge" sourceLinked="1"/>
        <c:majorTickMark val="none"/>
        <c:minorTickMark val="none"/>
        <c:tickLblPos val="none"/>
        <c:crossAx val="228828096"/>
        <c:crosses val="autoZero"/>
        <c:auto val="1"/>
        <c:lblOffset val="100"/>
        <c:baseTimeUnit val="years"/>
      </c:dateAx>
      <c:valAx>
        <c:axId val="2288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2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829272"/>
        <c:axId val="22882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829272"/>
        <c:axId val="228829664"/>
      </c:lineChart>
      <c:dateAx>
        <c:axId val="228829272"/>
        <c:scaling>
          <c:orientation val="minMax"/>
        </c:scaling>
        <c:delete val="1"/>
        <c:axPos val="b"/>
        <c:numFmt formatCode="ge" sourceLinked="1"/>
        <c:majorTickMark val="none"/>
        <c:minorTickMark val="none"/>
        <c:tickLblPos val="none"/>
        <c:crossAx val="228829664"/>
        <c:crosses val="autoZero"/>
        <c:auto val="1"/>
        <c:lblOffset val="100"/>
        <c:baseTimeUnit val="years"/>
      </c:dateAx>
      <c:valAx>
        <c:axId val="22882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2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848728"/>
        <c:axId val="22884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848728"/>
        <c:axId val="228849120"/>
      </c:lineChart>
      <c:dateAx>
        <c:axId val="228848728"/>
        <c:scaling>
          <c:orientation val="minMax"/>
        </c:scaling>
        <c:delete val="1"/>
        <c:axPos val="b"/>
        <c:numFmt formatCode="ge" sourceLinked="1"/>
        <c:majorTickMark val="none"/>
        <c:minorTickMark val="none"/>
        <c:tickLblPos val="none"/>
        <c:crossAx val="228849120"/>
        <c:crosses val="autoZero"/>
        <c:auto val="1"/>
        <c:lblOffset val="100"/>
        <c:baseTimeUnit val="years"/>
      </c:dateAx>
      <c:valAx>
        <c:axId val="22884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4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850296"/>
        <c:axId val="22885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850296"/>
        <c:axId val="228850688"/>
      </c:lineChart>
      <c:dateAx>
        <c:axId val="228850296"/>
        <c:scaling>
          <c:orientation val="minMax"/>
        </c:scaling>
        <c:delete val="1"/>
        <c:axPos val="b"/>
        <c:numFmt formatCode="ge" sourceLinked="1"/>
        <c:majorTickMark val="none"/>
        <c:minorTickMark val="none"/>
        <c:tickLblPos val="none"/>
        <c:crossAx val="228850688"/>
        <c:crosses val="autoZero"/>
        <c:auto val="1"/>
        <c:lblOffset val="100"/>
        <c:baseTimeUnit val="years"/>
      </c:dateAx>
      <c:valAx>
        <c:axId val="2288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5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1336.53</c:v>
                </c:pt>
                <c:pt idx="1">
                  <c:v>1809.63</c:v>
                </c:pt>
                <c:pt idx="2">
                  <c:v>1616.23</c:v>
                </c:pt>
                <c:pt idx="3">
                  <c:v>1234.8</c:v>
                </c:pt>
                <c:pt idx="4">
                  <c:v>1836.25</c:v>
                </c:pt>
              </c:numCache>
            </c:numRef>
          </c:val>
        </c:ser>
        <c:dLbls>
          <c:showLegendKey val="0"/>
          <c:showVal val="0"/>
          <c:showCatName val="0"/>
          <c:showSerName val="0"/>
          <c:showPercent val="0"/>
          <c:showBubbleSize val="0"/>
        </c:dLbls>
        <c:gapWidth val="150"/>
        <c:axId val="294166632"/>
        <c:axId val="29416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294166632"/>
        <c:axId val="294167024"/>
      </c:lineChart>
      <c:dateAx>
        <c:axId val="294166632"/>
        <c:scaling>
          <c:orientation val="minMax"/>
        </c:scaling>
        <c:delete val="1"/>
        <c:axPos val="b"/>
        <c:numFmt formatCode="ge" sourceLinked="1"/>
        <c:majorTickMark val="none"/>
        <c:minorTickMark val="none"/>
        <c:tickLblPos val="none"/>
        <c:crossAx val="294167024"/>
        <c:crosses val="autoZero"/>
        <c:auto val="1"/>
        <c:lblOffset val="100"/>
        <c:baseTimeUnit val="years"/>
      </c:dateAx>
      <c:valAx>
        <c:axId val="29416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6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69.72</c:v>
                </c:pt>
                <c:pt idx="1">
                  <c:v>69.400000000000006</c:v>
                </c:pt>
                <c:pt idx="2">
                  <c:v>69.38</c:v>
                </c:pt>
                <c:pt idx="3">
                  <c:v>69.14</c:v>
                </c:pt>
                <c:pt idx="4">
                  <c:v>65.849999999999994</c:v>
                </c:pt>
              </c:numCache>
            </c:numRef>
          </c:val>
        </c:ser>
        <c:dLbls>
          <c:showLegendKey val="0"/>
          <c:showVal val="0"/>
          <c:showCatName val="0"/>
          <c:showSerName val="0"/>
          <c:showPercent val="0"/>
          <c:showBubbleSize val="0"/>
        </c:dLbls>
        <c:gapWidth val="150"/>
        <c:axId val="294168200"/>
        <c:axId val="29416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294168200"/>
        <c:axId val="294168592"/>
      </c:lineChart>
      <c:dateAx>
        <c:axId val="294168200"/>
        <c:scaling>
          <c:orientation val="minMax"/>
        </c:scaling>
        <c:delete val="1"/>
        <c:axPos val="b"/>
        <c:numFmt formatCode="ge" sourceLinked="1"/>
        <c:majorTickMark val="none"/>
        <c:minorTickMark val="none"/>
        <c:tickLblPos val="none"/>
        <c:crossAx val="294168592"/>
        <c:crosses val="autoZero"/>
        <c:auto val="1"/>
        <c:lblOffset val="100"/>
        <c:baseTimeUnit val="years"/>
      </c:dateAx>
      <c:valAx>
        <c:axId val="29416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6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150</c:v>
                </c:pt>
                <c:pt idx="2">
                  <c:v>150</c:v>
                </c:pt>
                <c:pt idx="3">
                  <c:v>150</c:v>
                </c:pt>
                <c:pt idx="4">
                  <c:v>151.27000000000001</c:v>
                </c:pt>
              </c:numCache>
            </c:numRef>
          </c:val>
        </c:ser>
        <c:dLbls>
          <c:showLegendKey val="0"/>
          <c:showVal val="0"/>
          <c:showCatName val="0"/>
          <c:showSerName val="0"/>
          <c:showPercent val="0"/>
          <c:showBubbleSize val="0"/>
        </c:dLbls>
        <c:gapWidth val="150"/>
        <c:axId val="294169768"/>
        <c:axId val="29417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294169768"/>
        <c:axId val="294170160"/>
      </c:lineChart>
      <c:dateAx>
        <c:axId val="294169768"/>
        <c:scaling>
          <c:orientation val="minMax"/>
        </c:scaling>
        <c:delete val="1"/>
        <c:axPos val="b"/>
        <c:numFmt formatCode="ge" sourceLinked="1"/>
        <c:majorTickMark val="none"/>
        <c:minorTickMark val="none"/>
        <c:tickLblPos val="none"/>
        <c:crossAx val="294170160"/>
        <c:crosses val="autoZero"/>
        <c:auto val="1"/>
        <c:lblOffset val="100"/>
        <c:baseTimeUnit val="years"/>
      </c:dateAx>
      <c:valAx>
        <c:axId val="29417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6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渋川市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81609</v>
      </c>
      <c r="AM8" s="64"/>
      <c r="AN8" s="64"/>
      <c r="AO8" s="64"/>
      <c r="AP8" s="64"/>
      <c r="AQ8" s="64"/>
      <c r="AR8" s="64"/>
      <c r="AS8" s="64"/>
      <c r="AT8" s="63">
        <f>データ!S6</f>
        <v>240.27</v>
      </c>
      <c r="AU8" s="63"/>
      <c r="AV8" s="63"/>
      <c r="AW8" s="63"/>
      <c r="AX8" s="63"/>
      <c r="AY8" s="63"/>
      <c r="AZ8" s="63"/>
      <c r="BA8" s="63"/>
      <c r="BB8" s="63">
        <f>データ!T6</f>
        <v>339.66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12.93</v>
      </c>
      <c r="Q10" s="63"/>
      <c r="R10" s="63"/>
      <c r="S10" s="63"/>
      <c r="T10" s="63"/>
      <c r="U10" s="63"/>
      <c r="V10" s="63"/>
      <c r="W10" s="63">
        <f>データ!P6</f>
        <v>100</v>
      </c>
      <c r="X10" s="63"/>
      <c r="Y10" s="63"/>
      <c r="Z10" s="63"/>
      <c r="AA10" s="63"/>
      <c r="AB10" s="63"/>
      <c r="AC10" s="63"/>
      <c r="AD10" s="64">
        <f>データ!Q6</f>
        <v>1976</v>
      </c>
      <c r="AE10" s="64"/>
      <c r="AF10" s="64"/>
      <c r="AG10" s="64"/>
      <c r="AH10" s="64"/>
      <c r="AI10" s="64"/>
      <c r="AJ10" s="64"/>
      <c r="AK10" s="2"/>
      <c r="AL10" s="64">
        <f>データ!U6</f>
        <v>10506</v>
      </c>
      <c r="AM10" s="64"/>
      <c r="AN10" s="64"/>
      <c r="AO10" s="64"/>
      <c r="AP10" s="64"/>
      <c r="AQ10" s="64"/>
      <c r="AR10" s="64"/>
      <c r="AS10" s="64"/>
      <c r="AT10" s="63">
        <f>データ!V6</f>
        <v>4.01</v>
      </c>
      <c r="AU10" s="63"/>
      <c r="AV10" s="63"/>
      <c r="AW10" s="63"/>
      <c r="AX10" s="63"/>
      <c r="AY10" s="63"/>
      <c r="AZ10" s="63"/>
      <c r="BA10" s="63"/>
      <c r="BB10" s="63">
        <f>データ!W6</f>
        <v>2619.9499999999998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102083</v>
      </c>
      <c r="D6" s="31">
        <f t="shared" si="3"/>
        <v>47</v>
      </c>
      <c r="E6" s="31">
        <f t="shared" si="3"/>
        <v>17</v>
      </c>
      <c r="F6" s="31">
        <f t="shared" si="3"/>
        <v>4</v>
      </c>
      <c r="G6" s="31">
        <f t="shared" si="3"/>
        <v>0</v>
      </c>
      <c r="H6" s="31" t="str">
        <f t="shared" si="3"/>
        <v>群馬県　渋川市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12.93</v>
      </c>
      <c r="P6" s="32">
        <f t="shared" si="3"/>
        <v>100</v>
      </c>
      <c r="Q6" s="32">
        <f t="shared" si="3"/>
        <v>1976</v>
      </c>
      <c r="R6" s="32">
        <f t="shared" si="3"/>
        <v>81609</v>
      </c>
      <c r="S6" s="32">
        <f t="shared" si="3"/>
        <v>240.27</v>
      </c>
      <c r="T6" s="32">
        <f t="shared" si="3"/>
        <v>339.66</v>
      </c>
      <c r="U6" s="32">
        <f t="shared" si="3"/>
        <v>10506</v>
      </c>
      <c r="V6" s="32">
        <f t="shared" si="3"/>
        <v>4.01</v>
      </c>
      <c r="W6" s="32">
        <f t="shared" si="3"/>
        <v>2619.9499999999998</v>
      </c>
      <c r="X6" s="33">
        <f>IF(X7="",NA(),X7)</f>
        <v>74.7</v>
      </c>
      <c r="Y6" s="33">
        <f t="shared" ref="Y6:AG6" si="4">IF(Y7="",NA(),Y7)</f>
        <v>73.58</v>
      </c>
      <c r="Z6" s="33">
        <f t="shared" si="4"/>
        <v>73.28</v>
      </c>
      <c r="AA6" s="33">
        <f t="shared" si="4"/>
        <v>75.489999999999995</v>
      </c>
      <c r="AB6" s="33">
        <f t="shared" si="4"/>
        <v>67.53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1336.53</v>
      </c>
      <c r="BF6" s="33">
        <f t="shared" ref="BF6:BN6" si="7">IF(BF7="",NA(),BF7)</f>
        <v>1809.63</v>
      </c>
      <c r="BG6" s="33">
        <f t="shared" si="7"/>
        <v>1616.23</v>
      </c>
      <c r="BH6" s="33">
        <f t="shared" si="7"/>
        <v>1234.8</v>
      </c>
      <c r="BI6" s="33">
        <f t="shared" si="7"/>
        <v>1836.25</v>
      </c>
      <c r="BJ6" s="33">
        <f t="shared" si="7"/>
        <v>1812.65</v>
      </c>
      <c r="BK6" s="33">
        <f t="shared" si="7"/>
        <v>1764.87</v>
      </c>
      <c r="BL6" s="33">
        <f t="shared" si="7"/>
        <v>1622.51</v>
      </c>
      <c r="BM6" s="33">
        <f t="shared" si="7"/>
        <v>1569.13</v>
      </c>
      <c r="BN6" s="33">
        <f t="shared" si="7"/>
        <v>1436</v>
      </c>
      <c r="BO6" s="32" t="str">
        <f>IF(BO7="","",IF(BO7="-","【-】","【"&amp;SUBSTITUTE(TEXT(BO7,"#,##0.00"),"-","△")&amp;"】"))</f>
        <v>【1,479.31】</v>
      </c>
      <c r="BP6" s="33">
        <f>IF(BP7="",NA(),BP7)</f>
        <v>69.72</v>
      </c>
      <c r="BQ6" s="33">
        <f t="shared" ref="BQ6:BY6" si="8">IF(BQ7="",NA(),BQ7)</f>
        <v>69.400000000000006</v>
      </c>
      <c r="BR6" s="33">
        <f t="shared" si="8"/>
        <v>69.38</v>
      </c>
      <c r="BS6" s="33">
        <f t="shared" si="8"/>
        <v>69.14</v>
      </c>
      <c r="BT6" s="33">
        <f t="shared" si="8"/>
        <v>65.849999999999994</v>
      </c>
      <c r="BU6" s="33">
        <f t="shared" si="8"/>
        <v>59.35</v>
      </c>
      <c r="BV6" s="33">
        <f t="shared" si="8"/>
        <v>60.75</v>
      </c>
      <c r="BW6" s="33">
        <f t="shared" si="8"/>
        <v>62.83</v>
      </c>
      <c r="BX6" s="33">
        <f t="shared" si="8"/>
        <v>64.63</v>
      </c>
      <c r="BY6" s="33">
        <f t="shared" si="8"/>
        <v>66.56</v>
      </c>
      <c r="BZ6" s="32" t="str">
        <f>IF(BZ7="","",IF(BZ7="-","【-】","【"&amp;SUBSTITUTE(TEXT(BZ7,"#,##0.00"),"-","△")&amp;"】"))</f>
        <v>【63.50】</v>
      </c>
      <c r="CA6" s="33">
        <f>IF(CA7="",NA(),CA7)</f>
        <v>150</v>
      </c>
      <c r="CB6" s="33">
        <f t="shared" ref="CB6:CJ6" si="9">IF(CB7="",NA(),CB7)</f>
        <v>150</v>
      </c>
      <c r="CC6" s="33">
        <f t="shared" si="9"/>
        <v>150</v>
      </c>
      <c r="CD6" s="33">
        <f t="shared" si="9"/>
        <v>150</v>
      </c>
      <c r="CE6" s="33">
        <f t="shared" si="9"/>
        <v>151.27000000000001</v>
      </c>
      <c r="CF6" s="33">
        <f t="shared" si="9"/>
        <v>260.48</v>
      </c>
      <c r="CG6" s="33">
        <f t="shared" si="9"/>
        <v>256</v>
      </c>
      <c r="CH6" s="33">
        <f t="shared" si="9"/>
        <v>250.43</v>
      </c>
      <c r="CI6" s="33">
        <f t="shared" si="9"/>
        <v>245.75</v>
      </c>
      <c r="CJ6" s="33">
        <f t="shared" si="9"/>
        <v>244.29</v>
      </c>
      <c r="CK6" s="32" t="str">
        <f>IF(CK7="","",IF(CK7="-","【-】","【"&amp;SUBSTITUTE(TEXT(CK7,"#,##0.00"),"-","△")&amp;"】"))</f>
        <v>【253.12】</v>
      </c>
      <c r="CL6" s="33">
        <f>IF(CL7="",NA(),CL7)</f>
        <v>75.34</v>
      </c>
      <c r="CM6" s="33">
        <f t="shared" ref="CM6:CU6" si="10">IF(CM7="",NA(),CM7)</f>
        <v>79.209999999999994</v>
      </c>
      <c r="CN6" s="33">
        <f t="shared" si="10"/>
        <v>84.27</v>
      </c>
      <c r="CO6" s="33">
        <f t="shared" si="10"/>
        <v>87.13</v>
      </c>
      <c r="CP6" s="33">
        <f t="shared" si="10"/>
        <v>95.2</v>
      </c>
      <c r="CQ6" s="33">
        <f t="shared" si="10"/>
        <v>40.56</v>
      </c>
      <c r="CR6" s="33">
        <f t="shared" si="10"/>
        <v>41.59</v>
      </c>
      <c r="CS6" s="33">
        <f t="shared" si="10"/>
        <v>42.31</v>
      </c>
      <c r="CT6" s="33">
        <f t="shared" si="10"/>
        <v>43.65</v>
      </c>
      <c r="CU6" s="33">
        <f t="shared" si="10"/>
        <v>43.58</v>
      </c>
      <c r="CV6" s="32" t="str">
        <f>IF(CV7="","",IF(CV7="-","【-】","【"&amp;SUBSTITUTE(TEXT(CV7,"#,##0.00"),"-","△")&amp;"】"))</f>
        <v>【41.06】</v>
      </c>
      <c r="CW6" s="33">
        <f>IF(CW7="",NA(),CW7)</f>
        <v>64.69</v>
      </c>
      <c r="CX6" s="33">
        <f t="shared" ref="CX6:DF6" si="11">IF(CX7="",NA(),CX7)</f>
        <v>65.41</v>
      </c>
      <c r="CY6" s="33">
        <f t="shared" si="11"/>
        <v>66.53</v>
      </c>
      <c r="CZ6" s="33">
        <f t="shared" si="11"/>
        <v>68.930000000000007</v>
      </c>
      <c r="DA6" s="33">
        <f t="shared" si="11"/>
        <v>69.02</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102083</v>
      </c>
      <c r="D7" s="35">
        <v>47</v>
      </c>
      <c r="E7" s="35">
        <v>17</v>
      </c>
      <c r="F7" s="35">
        <v>4</v>
      </c>
      <c r="G7" s="35">
        <v>0</v>
      </c>
      <c r="H7" s="35" t="s">
        <v>96</v>
      </c>
      <c r="I7" s="35" t="s">
        <v>97</v>
      </c>
      <c r="J7" s="35" t="s">
        <v>98</v>
      </c>
      <c r="K7" s="35" t="s">
        <v>99</v>
      </c>
      <c r="L7" s="35" t="s">
        <v>100</v>
      </c>
      <c r="M7" s="36" t="s">
        <v>101</v>
      </c>
      <c r="N7" s="36" t="s">
        <v>102</v>
      </c>
      <c r="O7" s="36">
        <v>12.93</v>
      </c>
      <c r="P7" s="36">
        <v>100</v>
      </c>
      <c r="Q7" s="36">
        <v>1976</v>
      </c>
      <c r="R7" s="36">
        <v>81609</v>
      </c>
      <c r="S7" s="36">
        <v>240.27</v>
      </c>
      <c r="T7" s="36">
        <v>339.66</v>
      </c>
      <c r="U7" s="36">
        <v>10506</v>
      </c>
      <c r="V7" s="36">
        <v>4.01</v>
      </c>
      <c r="W7" s="36">
        <v>2619.9499999999998</v>
      </c>
      <c r="X7" s="36">
        <v>74.7</v>
      </c>
      <c r="Y7" s="36">
        <v>73.58</v>
      </c>
      <c r="Z7" s="36">
        <v>73.28</v>
      </c>
      <c r="AA7" s="36">
        <v>75.489999999999995</v>
      </c>
      <c r="AB7" s="36">
        <v>67.53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1336.53</v>
      </c>
      <c r="BF7" s="36">
        <v>1809.63</v>
      </c>
      <c r="BG7" s="36">
        <v>1616.23</v>
      </c>
      <c r="BH7" s="36">
        <v>1234.8</v>
      </c>
      <c r="BI7" s="36">
        <v>1836.25</v>
      </c>
      <c r="BJ7" s="36">
        <v>1812.65</v>
      </c>
      <c r="BK7" s="36">
        <v>1764.87</v>
      </c>
      <c r="BL7" s="36">
        <v>1622.51</v>
      </c>
      <c r="BM7" s="36">
        <v>1569.13</v>
      </c>
      <c r="BN7" s="36">
        <v>1436</v>
      </c>
      <c r="BO7" s="36">
        <v>1479.31</v>
      </c>
      <c r="BP7" s="36">
        <v>69.72</v>
      </c>
      <c r="BQ7" s="36">
        <v>69.400000000000006</v>
      </c>
      <c r="BR7" s="36">
        <v>69.38</v>
      </c>
      <c r="BS7" s="36">
        <v>69.14</v>
      </c>
      <c r="BT7" s="36">
        <v>65.849999999999994</v>
      </c>
      <c r="BU7" s="36">
        <v>59.35</v>
      </c>
      <c r="BV7" s="36">
        <v>60.75</v>
      </c>
      <c r="BW7" s="36">
        <v>62.83</v>
      </c>
      <c r="BX7" s="36">
        <v>64.63</v>
      </c>
      <c r="BY7" s="36">
        <v>66.56</v>
      </c>
      <c r="BZ7" s="36">
        <v>63.5</v>
      </c>
      <c r="CA7" s="36">
        <v>150</v>
      </c>
      <c r="CB7" s="36">
        <v>150</v>
      </c>
      <c r="CC7" s="36">
        <v>150</v>
      </c>
      <c r="CD7" s="36">
        <v>150</v>
      </c>
      <c r="CE7" s="36">
        <v>151.27000000000001</v>
      </c>
      <c r="CF7" s="36">
        <v>260.48</v>
      </c>
      <c r="CG7" s="36">
        <v>256</v>
      </c>
      <c r="CH7" s="36">
        <v>250.43</v>
      </c>
      <c r="CI7" s="36">
        <v>245.75</v>
      </c>
      <c r="CJ7" s="36">
        <v>244.29</v>
      </c>
      <c r="CK7" s="36">
        <v>253.12</v>
      </c>
      <c r="CL7" s="36">
        <v>75.34</v>
      </c>
      <c r="CM7" s="36">
        <v>79.209999999999994</v>
      </c>
      <c r="CN7" s="36">
        <v>84.27</v>
      </c>
      <c r="CO7" s="36">
        <v>87.13</v>
      </c>
      <c r="CP7" s="36">
        <v>95.2</v>
      </c>
      <c r="CQ7" s="36">
        <v>40.56</v>
      </c>
      <c r="CR7" s="36">
        <v>41.59</v>
      </c>
      <c r="CS7" s="36">
        <v>42.31</v>
      </c>
      <c r="CT7" s="36">
        <v>43.65</v>
      </c>
      <c r="CU7" s="36">
        <v>43.58</v>
      </c>
      <c r="CV7" s="36">
        <v>41.06</v>
      </c>
      <c r="CW7" s="36">
        <v>64.69</v>
      </c>
      <c r="CX7" s="36">
        <v>65.41</v>
      </c>
      <c r="CY7" s="36">
        <v>66.53</v>
      </c>
      <c r="CZ7" s="36">
        <v>68.930000000000007</v>
      </c>
      <c r="DA7" s="36">
        <v>69.02</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2016-02-03T09:02:15Z</dcterms:created>
  <dcterms:modified xsi:type="dcterms:W3CDTF">2016-02-19T08:08:30Z</dcterms:modified>
  <cp:category/>
</cp:coreProperties>
</file>