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<sst xmlns="http://schemas.openxmlformats.org/spreadsheetml/2006/main" count="226" uniqueCount="111">
  <si>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</si>
  <si>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</si>
  <si>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</si>
  <si>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</si>
  <si>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</si>
  <si>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</si>
  <si>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</si>
  <si>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</si>
  <si>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</si>
  <si>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</si>
  <si>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</si>
  <si>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</si>
  <si>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</si>
  <si>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</si>
  <si>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</si>
  <si>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</si>
  <si>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</si>
  <si>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</si>
  <si>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</si>
  <si>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</si>
  <si>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</si>
  <si>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</si>
  <si>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</si>
  <si>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</si>
  <si>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</si>
  <si>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</si>
  <si>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</si>
  <si>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</si>
  <si>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</si>
  <si>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</si>
  <si>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</si>
  <si>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</si>
  <si>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</si>
  <si>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</si>
  <si>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</si>
  <si>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</si>
  <si>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</si>
  <si>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</si>
  <si>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</si>
  <si>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</si>
  <si>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</si>
  <si>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</si>
  <si>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</si>
  <si>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</si>
  <si>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</si>
  <si>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</si>
  <si>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</si>
  <si>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</si>
  <si>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</si>
  <si>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</si>
  <si>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</si>
  <si>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</si>
  <si>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</si>
  <si>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</si>
  <si>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</si>
  <si>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</si>
  <si>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</si>
  <si>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</si>
  <si>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</si>
  <si>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</si>
  <si>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</si>
  <si>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</si>
  <si>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</si>
  <si>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</si>
  <si>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</si>
  <si>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</si>
  <si>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</si>
  <si>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</si>
  <si>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</si>
  <si>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</si>
  <si>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</si>
  <si>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</si>
  <si>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</si>
  <si>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</si>
  <si>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</si>
  <si>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</si>
  <si>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</si>
  <si>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</si>
  <si>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</si>
  <si>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</si>
  <si>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</si>
  <si>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</si>
  <si>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</si>
  <si>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</si>
  <si>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</si>
  <si>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</si>
  <si>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</si>
  <si>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</si>
  <si>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</si>
  <si>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</si>
  <si>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</si>
  <si>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</si>
  <si>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</si>
  <si>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</si>
  <si>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</si>
  <si>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</si>
  <si>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邑楽町</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</si>
  <si>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</si>
  <si>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</si>
  <si>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</si>
  <si>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</si>
  <si>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</si>
  <si>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</si>
  <si>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</si>
  <si>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</si>
  <si>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</si>
  <si>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</si>
  <si>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</si>
  <si>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数値は極端に低いが、施設自体が新しいためである。
　今後は老朽化や施設更新が必ず生じるため、この改善率の動向を長期的に注視しておく必要がある。</t>
    <rPh sb="1" eb="3">
      <t>スウチ</t>
    </rPh>
    <rPh sb="4" eb="6">
      <t>キョクタン</t>
    </rPh>
    <rPh sb="7" eb="8">
      <t>ヒク</t>
    </rPh>
    <rPh sb="11" eb="13">
      <t>シセツ</t>
    </rPh>
    <rPh sb="13" eb="15">
      <t>ジタイ</t>
    </rPh>
    <rPh sb="16" eb="17">
      <t>アタラ</t>
    </rPh>
    <rPh sb="28" eb="30">
      <t>コンゴ</t>
    </rPh>
    <rPh sb="31" eb="34">
      <t>ロウキュウカ</t>
    </rPh>
    <rPh sb="35" eb="37">
      <t>シセツ</t>
    </rPh>
    <rPh sb="37" eb="39">
      <t>コウシン</t>
    </rPh>
    <rPh sb="40" eb="41">
      <t>カナラ</t>
    </rPh>
    <rPh sb="42" eb="43">
      <t>ショウ</t>
    </rPh>
    <rPh sb="50" eb="52">
      <t>カイゼン</t>
    </rPh>
    <rPh sb="52" eb="53">
      <t>リツ</t>
    </rPh>
    <rPh sb="54" eb="56">
      <t>ドウコウ</t>
    </rPh>
    <rPh sb="57" eb="60">
      <t>チョウキテキ</t>
    </rPh>
    <rPh sb="61" eb="63">
      <t>チュウシ</t>
    </rPh>
    <rPh sb="67" eb="69">
      <t>ヒツヨウ</t>
    </rPh>
    <phoneticPr fontId="4"/>
  </si>
  <si>
    <t xml:space="preserve">　現状の経営分析においては比較的健全であると思われるが、事業の効率については改善すべき点が見られる。また、今後の老朽化を見据えると、喫緊の課題である経費回収率を上げておくこと、収支バランスのとれた維持管理を形成しておくことが挙げられる。それには水洗化率の改善が後押しできる材料だと思われる。
　今後は水洗化率の向上を行い、収支比率と改善率の数値を注視しながら、老朽化や維持管理対策の経営バランスを取る必要がある。
</t>
    <rPh sb="1" eb="3">
      <t>ゲンジョウ</t>
    </rPh>
    <rPh sb="4" eb="6">
      <t>ケイエイ</t>
    </rPh>
    <rPh sb="6" eb="8">
      <t>ブンセキ</t>
    </rPh>
    <rPh sb="13" eb="16">
      <t>ヒカクテキ</t>
    </rPh>
    <rPh sb="16" eb="18">
      <t>ケンゼン</t>
    </rPh>
    <rPh sb="22" eb="23">
      <t>オモ</t>
    </rPh>
    <rPh sb="28" eb="30">
      <t>ジギョウ</t>
    </rPh>
    <rPh sb="31" eb="33">
      <t>コウリツ</t>
    </rPh>
    <rPh sb="38" eb="40">
      <t>カイゼン</t>
    </rPh>
    <rPh sb="43" eb="44">
      <t>テン</t>
    </rPh>
    <rPh sb="45" eb="46">
      <t>ミ</t>
    </rPh>
    <rPh sb="53" eb="55">
      <t>コンゴ</t>
    </rPh>
    <rPh sb="56" eb="59">
      <t>ロウキュウカ</t>
    </rPh>
    <rPh sb="60" eb="62">
      <t>ミス</t>
    </rPh>
    <rPh sb="66" eb="68">
      <t>キッキン</t>
    </rPh>
    <rPh sb="69" eb="71">
      <t>カダイ</t>
    </rPh>
    <rPh sb="74" eb="76">
      <t>ケイヒ</t>
    </rPh>
    <rPh sb="76" eb="78">
      <t>カイシュウ</t>
    </rPh>
    <rPh sb="78" eb="79">
      <t>リツ</t>
    </rPh>
    <rPh sb="80" eb="81">
      <t>ア</t>
    </rPh>
    <rPh sb="88" eb="90">
      <t>シュウシ</t>
    </rPh>
    <rPh sb="98" eb="100">
      <t>イジ</t>
    </rPh>
    <rPh sb="100" eb="102">
      <t>カンリ</t>
    </rPh>
    <rPh sb="103" eb="105">
      <t>ケイセイ</t>
    </rPh>
    <rPh sb="112" eb="113">
      <t>ア</t>
    </rPh>
    <rPh sb="122" eb="125">
      <t>スイセンカ</t>
    </rPh>
    <rPh sb="125" eb="126">
      <t>リツ</t>
    </rPh>
    <rPh sb="127" eb="129">
      <t>カイゼン</t>
    </rPh>
    <rPh sb="130" eb="132">
      <t>アトオ</t>
    </rPh>
    <rPh sb="136" eb="138">
      <t>ザイリョウ</t>
    </rPh>
    <rPh sb="140" eb="141">
      <t>オモ</t>
    </rPh>
    <rPh sb="148" eb="150">
      <t>コンゴ</t>
    </rPh>
    <rPh sb="151" eb="154">
      <t>スイセンカ</t>
    </rPh>
    <rPh sb="154" eb="155">
      <t>リツ</t>
    </rPh>
    <rPh sb="156" eb="158">
      <t>コウジョウ</t>
    </rPh>
    <rPh sb="159" eb="160">
      <t>オコナ</t>
    </rPh>
    <rPh sb="162" eb="164">
      <t>シュウシ</t>
    </rPh>
    <rPh sb="164" eb="166">
      <t>ヒリツ</t>
    </rPh>
    <rPh sb="167" eb="169">
      <t>カイゼン</t>
    </rPh>
    <rPh sb="169" eb="170">
      <t>リツ</t>
    </rPh>
    <rPh sb="171" eb="173">
      <t>スウチ</t>
    </rPh>
    <rPh sb="174" eb="176">
      <t>チュウシ</t>
    </rPh>
    <rPh sb="181" eb="184">
      <t>ロウキュウカ</t>
    </rPh>
    <rPh sb="185" eb="187">
      <t>イジ</t>
    </rPh>
    <rPh sb="187" eb="189">
      <t>カンリ</t>
    </rPh>
    <rPh sb="189" eb="191">
      <t>タイサク</t>
    </rPh>
    <rPh sb="192" eb="194">
      <t>ケイエイ</t>
    </rPh>
    <rPh sb="199" eb="200">
      <t>ト</t>
    </rPh>
    <rPh sb="201" eb="203">
      <t>ヒツヨウ</t>
    </rPh>
    <phoneticPr fontId="4"/>
  </si>
  <si>
    <t>①収支比率は比較的高い数値ではあるが、近年では減少傾向がうかがえるため経営改善の余地はある。
④当町の料金水準は高めであり、企業債残高は平均と比べ低い値となっているため、今後の経営改善について後押しできる傾向であると言える。
⑤使用料で回収できているという値にはなっていないが、供用開始も比較的新しく、接続率も低いためであると推測する。今後は接続率を上げていく方策が必要であると考える。
⑥右肩下がりの傾向がみられるため効率的な汚水処理がされているとみられる。
⑧平均値よりも低い値ではあるが、右肩上がりで上昇傾向がうかがえる。
　当町において、収支比率が近年下がっている。これは区域内の下水道において末端の整備によるもので、比較的人口密度の低い地区においての整備であるため、効率の低下が原因とも思われる。
　これらの事から水洗化率を上げることをベースとし、汚水処理原価を下げ、経費回収率の底上げを狙った経営改善を目標としたい。</t>
    <rPh sb="1" eb="3">
      <t>シュウシ</t>
    </rPh>
    <rPh sb="3" eb="5">
      <t>ヒリツ</t>
    </rPh>
    <rPh sb="6" eb="9">
      <t>ヒカクテキ</t>
    </rPh>
    <rPh sb="9" eb="10">
      <t>タカ</t>
    </rPh>
    <rPh sb="11" eb="13">
      <t>スウチ</t>
    </rPh>
    <rPh sb="19" eb="21">
      <t>キンネン</t>
    </rPh>
    <rPh sb="23" eb="25">
      <t>ゲンショウ</t>
    </rPh>
    <rPh sb="25" eb="27">
      <t>ケイコウ</t>
    </rPh>
    <rPh sb="35" eb="37">
      <t>ケイエイ</t>
    </rPh>
    <rPh sb="37" eb="39">
      <t>カイゼン</t>
    </rPh>
    <rPh sb="40" eb="42">
      <t>ヨチ</t>
    </rPh>
    <rPh sb="48" eb="49">
      <t>トウ</t>
    </rPh>
    <rPh sb="49" eb="50">
      <t>マチ</t>
    </rPh>
    <rPh sb="51" eb="53">
      <t>リョウキン</t>
    </rPh>
    <rPh sb="53" eb="55">
      <t>スイジュン</t>
    </rPh>
    <rPh sb="56" eb="57">
      <t>タカ</t>
    </rPh>
    <rPh sb="62" eb="64">
      <t>キギョウ</t>
    </rPh>
    <rPh sb="64" eb="65">
      <t>サイ</t>
    </rPh>
    <rPh sb="65" eb="67">
      <t>ザンダカ</t>
    </rPh>
    <rPh sb="68" eb="70">
      <t>ヘイキン</t>
    </rPh>
    <rPh sb="71" eb="72">
      <t>クラ</t>
    </rPh>
    <rPh sb="73" eb="74">
      <t>ヒク</t>
    </rPh>
    <rPh sb="75" eb="76">
      <t>アタイ</t>
    </rPh>
    <rPh sb="85" eb="87">
      <t>コンゴ</t>
    </rPh>
    <rPh sb="88" eb="90">
      <t>ケイエイ</t>
    </rPh>
    <rPh sb="90" eb="92">
      <t>カイゼン</t>
    </rPh>
    <rPh sb="96" eb="98">
      <t>アトオ</t>
    </rPh>
    <rPh sb="102" eb="104">
      <t>ケイコウ</t>
    </rPh>
    <rPh sb="108" eb="109">
      <t>イ</t>
    </rPh>
    <rPh sb="114" eb="117">
      <t>シヨウリョウ</t>
    </rPh>
    <rPh sb="118" eb="120">
      <t>カイシュウ</t>
    </rPh>
    <rPh sb="128" eb="129">
      <t>アタイ</t>
    </rPh>
    <rPh sb="139" eb="141">
      <t>キョウヨウ</t>
    </rPh>
    <rPh sb="141" eb="143">
      <t>カイシ</t>
    </rPh>
    <rPh sb="144" eb="147">
      <t>ヒカクテキ</t>
    </rPh>
    <rPh sb="147" eb="148">
      <t>アタラ</t>
    </rPh>
    <rPh sb="151" eb="153">
      <t>セツゾク</t>
    </rPh>
    <rPh sb="153" eb="154">
      <t>リツ</t>
    </rPh>
    <rPh sb="155" eb="156">
      <t>ヒク</t>
    </rPh>
    <rPh sb="163" eb="165">
      <t>スイソク</t>
    </rPh>
    <rPh sb="168" eb="170">
      <t>コンゴ</t>
    </rPh>
    <rPh sb="171" eb="173">
      <t>セツゾク</t>
    </rPh>
    <rPh sb="173" eb="174">
      <t>リツ</t>
    </rPh>
    <rPh sb="175" eb="176">
      <t>ア</t>
    </rPh>
    <rPh sb="180" eb="182">
      <t>ホウサク</t>
    </rPh>
    <rPh sb="183" eb="185">
      <t>ヒツヨウ</t>
    </rPh>
    <rPh sb="189" eb="190">
      <t>カンガ</t>
    </rPh>
    <rPh sb="195" eb="198">
      <t>ミギカタサ</t>
    </rPh>
    <rPh sb="201" eb="203">
      <t>ケイコウ</t>
    </rPh>
    <rPh sb="210" eb="213">
      <t>コウリツテキ</t>
    </rPh>
    <rPh sb="214" eb="216">
      <t>オスイ</t>
    </rPh>
    <rPh sb="216" eb="218">
      <t>ショリ</t>
    </rPh>
    <rPh sb="232" eb="235">
      <t>ヘイキンチ</t>
    </rPh>
    <rPh sb="238" eb="239">
      <t>ヒク</t>
    </rPh>
    <rPh sb="240" eb="241">
      <t>アタイ</t>
    </rPh>
    <rPh sb="247" eb="249">
      <t>ミギカタ</t>
    </rPh>
    <rPh sb="249" eb="250">
      <t>ア</t>
    </rPh>
    <rPh sb="253" eb="255">
      <t>ジョウショウ</t>
    </rPh>
    <rPh sb="255" eb="257">
      <t>ケイコウ</t>
    </rPh>
    <rPh sb="268" eb="269">
      <t>トウ</t>
    </rPh>
    <rPh sb="269" eb="270">
      <t>マチ</t>
    </rPh>
    <rPh sb="275" eb="277">
      <t>シュウシ</t>
    </rPh>
    <rPh sb="277" eb="279">
      <t>ヒリツ</t>
    </rPh>
    <rPh sb="280" eb="282">
      <t>キンネン</t>
    </rPh>
    <rPh sb="282" eb="283">
      <t>サ</t>
    </rPh>
    <rPh sb="292" eb="295">
      <t>クイキナイ</t>
    </rPh>
    <rPh sb="296" eb="299">
      <t>ゲスイドウ</t>
    </rPh>
    <rPh sb="303" eb="305">
      <t>マッタン</t>
    </rPh>
    <rPh sb="306" eb="308">
      <t>セイビ</t>
    </rPh>
    <rPh sb="315" eb="318">
      <t>ヒカクテキ</t>
    </rPh>
    <rPh sb="318" eb="320">
      <t>ジンコウ</t>
    </rPh>
    <rPh sb="320" eb="322">
      <t>ミツド</t>
    </rPh>
    <rPh sb="323" eb="324">
      <t>ヒク</t>
    </rPh>
    <rPh sb="325" eb="327">
      <t>チク</t>
    </rPh>
    <rPh sb="332" eb="334">
      <t>セイビ</t>
    </rPh>
    <rPh sb="340" eb="342">
      <t>コウリツ</t>
    </rPh>
    <rPh sb="343" eb="345">
      <t>テイカ</t>
    </rPh>
    <rPh sb="346" eb="348">
      <t>ゲンイン</t>
    </rPh>
    <rPh sb="350" eb="351">
      <t>オモ</t>
    </rPh>
    <rPh sb="362" eb="363">
      <t>コト</t>
    </rPh>
    <rPh sb="365" eb="368">
      <t>スイセンカ</t>
    </rPh>
    <rPh sb="368" eb="369">
      <t>リツ</t>
    </rPh>
    <rPh sb="370" eb="371">
      <t>ア</t>
    </rPh>
    <rPh sb="382" eb="384">
      <t>オスイ</t>
    </rPh>
    <rPh sb="384" eb="386">
      <t>ショリ</t>
    </rPh>
    <rPh sb="386" eb="388">
      <t>ゲンカ</t>
    </rPh>
    <rPh sb="389" eb="390">
      <t>サ</t>
    </rPh>
    <rPh sb="392" eb="394">
      <t>ケイヒ</t>
    </rPh>
    <rPh sb="394" eb="396">
      <t>カイシュウ</t>
    </rPh>
    <rPh sb="396" eb="397">
      <t>リツ</t>
    </rPh>
    <rPh sb="398" eb="400">
      <t>ソコア</t>
    </rPh>
    <rPh sb="402" eb="403">
      <t>ネラ</t>
    </rPh>
    <rPh sb="405" eb="407">
      <t>ケイエイ</t>
    </rPh>
    <rPh sb="407" eb="409">
      <t>カイゼン</t>
    </rPh>
    <rPh sb="410" eb="412">
      <t>モクヒョウ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</si>
</sst>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2839424"/>
        <c:axId val="8284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0.18</c:v>
                </c:pt>
                <c:pt idx="2">
                  <c:v>0.18</c:v>
                </c:pt>
                <c:pt idx="3">
                  <c:v>0.19</c:v>
                </c:pt>
                <c:pt idx="4">
                  <c:v>0.16</c:v>
                </c:pt>
              </c:numCache>
            </c:numRef>
          </c:val>
          <c:smooth val="0"/>
        </c:ser>
        <c:dLbls>
          <c:showLegendKey val="0"/>
          <c:showVal val="0"/>
          <c:showCatName val="0"/>
          <c:showSerName val="0"/>
          <c:showPercent val="0"/>
          <c:showBubbleSize val="0"/>
        </c:dLbls>
        <c:marker val="1"/>
        <c:smooth val="0"/>
        <c:axId val="82839424"/>
        <c:axId val="82849792"/>
      </c:lineChart>
      <c:dateAx>
        <c:axId val="82839424"/>
        <c:scaling>
          <c:orientation val="minMax"/>
        </c:scaling>
        <c:delete val="1"/>
        <c:axPos val="b"/>
        <c:numFmt formatCode="ge" sourceLinked="1"/>
        <c:majorTickMark val="none"/>
        <c:minorTickMark val="none"/>
        <c:tickLblPos val="none"/>
        <c:crossAx val="82849792"/>
        <c:crosses val="autoZero"/>
        <c:auto val="1"/>
        <c:lblOffset val="100"/>
        <c:baseTimeUnit val="years"/>
      </c:dateAx>
      <c:valAx>
        <c:axId val="8284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3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526784"/>
        <c:axId val="8555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91.11</c:v>
                </c:pt>
                <c:pt idx="1">
                  <c:v>72.34</c:v>
                </c:pt>
                <c:pt idx="2">
                  <c:v>64.86</c:v>
                </c:pt>
                <c:pt idx="3">
                  <c:v>59.44</c:v>
                </c:pt>
                <c:pt idx="4">
                  <c:v>59.88</c:v>
                </c:pt>
              </c:numCache>
            </c:numRef>
          </c:val>
          <c:smooth val="0"/>
        </c:ser>
        <c:dLbls>
          <c:showLegendKey val="0"/>
          <c:showVal val="0"/>
          <c:showCatName val="0"/>
          <c:showSerName val="0"/>
          <c:showPercent val="0"/>
          <c:showBubbleSize val="0"/>
        </c:dLbls>
        <c:marker val="1"/>
        <c:smooth val="0"/>
        <c:axId val="85526784"/>
        <c:axId val="85553536"/>
      </c:lineChart>
      <c:dateAx>
        <c:axId val="85526784"/>
        <c:scaling>
          <c:orientation val="minMax"/>
        </c:scaling>
        <c:delete val="1"/>
        <c:axPos val="b"/>
        <c:numFmt formatCode="ge" sourceLinked="1"/>
        <c:majorTickMark val="none"/>
        <c:minorTickMark val="none"/>
        <c:tickLblPos val="none"/>
        <c:crossAx val="85553536"/>
        <c:crosses val="autoZero"/>
        <c:auto val="1"/>
        <c:lblOffset val="100"/>
        <c:baseTimeUnit val="years"/>
      </c:dateAx>
      <c:valAx>
        <c:axId val="8555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2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59.09</c:v>
                </c:pt>
                <c:pt idx="1">
                  <c:v>58.77</c:v>
                </c:pt>
                <c:pt idx="2">
                  <c:v>60.41</c:v>
                </c:pt>
                <c:pt idx="3">
                  <c:v>61.14</c:v>
                </c:pt>
                <c:pt idx="4">
                  <c:v>61.71</c:v>
                </c:pt>
              </c:numCache>
            </c:numRef>
          </c:val>
        </c:ser>
        <c:dLbls>
          <c:showLegendKey val="0"/>
          <c:showVal val="0"/>
          <c:showCatName val="0"/>
          <c:showSerName val="0"/>
          <c:showPercent val="0"/>
          <c:showBubbleSize val="0"/>
        </c:dLbls>
        <c:gapWidth val="150"/>
        <c:axId val="86640512"/>
        <c:axId val="8665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65.599999999999994</c:v>
                </c:pt>
                <c:pt idx="2">
                  <c:v>66</c:v>
                </c:pt>
                <c:pt idx="3">
                  <c:v>65.86</c:v>
                </c:pt>
                <c:pt idx="4">
                  <c:v>66.33</c:v>
                </c:pt>
              </c:numCache>
            </c:numRef>
          </c:val>
          <c:smooth val="0"/>
        </c:ser>
        <c:dLbls>
          <c:showLegendKey val="0"/>
          <c:showVal val="0"/>
          <c:showCatName val="0"/>
          <c:showSerName val="0"/>
          <c:showPercent val="0"/>
          <c:showBubbleSize val="0"/>
        </c:dLbls>
        <c:marker val="1"/>
        <c:smooth val="0"/>
        <c:axId val="86640512"/>
        <c:axId val="86650880"/>
      </c:lineChart>
      <c:dateAx>
        <c:axId val="86640512"/>
        <c:scaling>
          <c:orientation val="minMax"/>
        </c:scaling>
        <c:delete val="1"/>
        <c:axPos val="b"/>
        <c:numFmt formatCode="ge" sourceLinked="1"/>
        <c:majorTickMark val="none"/>
        <c:minorTickMark val="none"/>
        <c:tickLblPos val="none"/>
        <c:crossAx val="86650880"/>
        <c:crosses val="autoZero"/>
        <c:auto val="1"/>
        <c:lblOffset val="100"/>
        <c:baseTimeUnit val="years"/>
      </c:dateAx>
      <c:valAx>
        <c:axId val="8665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4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92.14</c:v>
                </c:pt>
                <c:pt idx="1">
                  <c:v>96.17</c:v>
                </c:pt>
                <c:pt idx="2">
                  <c:v>100.61</c:v>
                </c:pt>
                <c:pt idx="3">
                  <c:v>97.35</c:v>
                </c:pt>
                <c:pt idx="4">
                  <c:v>95.6</c:v>
                </c:pt>
              </c:numCache>
            </c:numRef>
          </c:val>
        </c:ser>
        <c:dLbls>
          <c:showLegendKey val="0"/>
          <c:showVal val="0"/>
          <c:showCatName val="0"/>
          <c:showSerName val="0"/>
          <c:showPercent val="0"/>
          <c:showBubbleSize val="0"/>
        </c:dLbls>
        <c:gapWidth val="150"/>
        <c:axId val="82884096"/>
        <c:axId val="8288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884096"/>
        <c:axId val="82886016"/>
      </c:lineChart>
      <c:dateAx>
        <c:axId val="82884096"/>
        <c:scaling>
          <c:orientation val="minMax"/>
        </c:scaling>
        <c:delete val="1"/>
        <c:axPos val="b"/>
        <c:numFmt formatCode="ge" sourceLinked="1"/>
        <c:majorTickMark val="none"/>
        <c:minorTickMark val="none"/>
        <c:tickLblPos val="none"/>
        <c:crossAx val="82886016"/>
        <c:crosses val="autoZero"/>
        <c:auto val="1"/>
        <c:lblOffset val="100"/>
        <c:baseTimeUnit val="years"/>
      </c:dateAx>
      <c:valAx>
        <c:axId val="8288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8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055744"/>
        <c:axId val="8305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055744"/>
        <c:axId val="83057664"/>
      </c:lineChart>
      <c:dateAx>
        <c:axId val="83055744"/>
        <c:scaling>
          <c:orientation val="minMax"/>
        </c:scaling>
        <c:delete val="1"/>
        <c:axPos val="b"/>
        <c:numFmt formatCode="ge" sourceLinked="1"/>
        <c:majorTickMark val="none"/>
        <c:minorTickMark val="none"/>
        <c:tickLblPos val="none"/>
        <c:crossAx val="83057664"/>
        <c:crosses val="autoZero"/>
        <c:auto val="1"/>
        <c:lblOffset val="100"/>
        <c:baseTimeUnit val="years"/>
      </c:dateAx>
      <c:valAx>
        <c:axId val="8305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5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093760"/>
        <c:axId val="8309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093760"/>
        <c:axId val="83095936"/>
      </c:lineChart>
      <c:dateAx>
        <c:axId val="83093760"/>
        <c:scaling>
          <c:orientation val="minMax"/>
        </c:scaling>
        <c:delete val="1"/>
        <c:axPos val="b"/>
        <c:numFmt formatCode="ge" sourceLinked="1"/>
        <c:majorTickMark val="none"/>
        <c:minorTickMark val="none"/>
        <c:tickLblPos val="none"/>
        <c:crossAx val="83095936"/>
        <c:crosses val="autoZero"/>
        <c:auto val="1"/>
        <c:lblOffset val="100"/>
        <c:baseTimeUnit val="years"/>
      </c:dateAx>
      <c:valAx>
        <c:axId val="8309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9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204736"/>
        <c:axId val="8321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204736"/>
        <c:axId val="83211008"/>
      </c:lineChart>
      <c:dateAx>
        <c:axId val="83204736"/>
        <c:scaling>
          <c:orientation val="minMax"/>
        </c:scaling>
        <c:delete val="1"/>
        <c:axPos val="b"/>
        <c:numFmt formatCode="ge" sourceLinked="1"/>
        <c:majorTickMark val="none"/>
        <c:minorTickMark val="none"/>
        <c:tickLblPos val="none"/>
        <c:crossAx val="83211008"/>
        <c:crosses val="autoZero"/>
        <c:auto val="1"/>
        <c:lblOffset val="100"/>
        <c:baseTimeUnit val="years"/>
      </c:dateAx>
      <c:valAx>
        <c:axId val="8321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20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285696"/>
        <c:axId val="8429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285696"/>
        <c:axId val="84296064"/>
      </c:lineChart>
      <c:dateAx>
        <c:axId val="84285696"/>
        <c:scaling>
          <c:orientation val="minMax"/>
        </c:scaling>
        <c:delete val="1"/>
        <c:axPos val="b"/>
        <c:numFmt formatCode="ge" sourceLinked="1"/>
        <c:majorTickMark val="none"/>
        <c:minorTickMark val="none"/>
        <c:tickLblPos val="none"/>
        <c:crossAx val="84296064"/>
        <c:crosses val="autoZero"/>
        <c:auto val="1"/>
        <c:lblOffset val="100"/>
        <c:baseTimeUnit val="years"/>
      </c:dateAx>
      <c:valAx>
        <c:axId val="8429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8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685.47</c:v>
                </c:pt>
                <c:pt idx="1">
                  <c:v>312.45</c:v>
                </c:pt>
                <c:pt idx="2">
                  <c:v>207.1</c:v>
                </c:pt>
                <c:pt idx="3">
                  <c:v>184.76</c:v>
                </c:pt>
                <c:pt idx="4">
                  <c:v>170.16</c:v>
                </c:pt>
              </c:numCache>
            </c:numRef>
          </c:val>
        </c:ser>
        <c:dLbls>
          <c:showLegendKey val="0"/>
          <c:showVal val="0"/>
          <c:showCatName val="0"/>
          <c:showSerName val="0"/>
          <c:showPercent val="0"/>
          <c:showBubbleSize val="0"/>
        </c:dLbls>
        <c:gapWidth val="150"/>
        <c:axId val="84324352"/>
        <c:axId val="8432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1749.66</c:v>
                </c:pt>
                <c:pt idx="2">
                  <c:v>1574.53</c:v>
                </c:pt>
                <c:pt idx="3">
                  <c:v>1506.51</c:v>
                </c:pt>
                <c:pt idx="4">
                  <c:v>1315.67</c:v>
                </c:pt>
              </c:numCache>
            </c:numRef>
          </c:val>
          <c:smooth val="0"/>
        </c:ser>
        <c:dLbls>
          <c:showLegendKey val="0"/>
          <c:showVal val="0"/>
          <c:showCatName val="0"/>
          <c:showSerName val="0"/>
          <c:showPercent val="0"/>
          <c:showBubbleSize val="0"/>
        </c:dLbls>
        <c:marker val="1"/>
        <c:smooth val="0"/>
        <c:axId val="84324352"/>
        <c:axId val="84326272"/>
      </c:lineChart>
      <c:dateAx>
        <c:axId val="84324352"/>
        <c:scaling>
          <c:orientation val="minMax"/>
        </c:scaling>
        <c:delete val="1"/>
        <c:axPos val="b"/>
        <c:numFmt formatCode="ge" sourceLinked="1"/>
        <c:majorTickMark val="none"/>
        <c:minorTickMark val="none"/>
        <c:tickLblPos val="none"/>
        <c:crossAx val="84326272"/>
        <c:crosses val="autoZero"/>
        <c:auto val="1"/>
        <c:lblOffset val="100"/>
        <c:baseTimeUnit val="years"/>
      </c:dateAx>
      <c:valAx>
        <c:axId val="8432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2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60.95</c:v>
                </c:pt>
                <c:pt idx="1">
                  <c:v>72.17</c:v>
                </c:pt>
                <c:pt idx="2">
                  <c:v>76.47</c:v>
                </c:pt>
                <c:pt idx="3">
                  <c:v>82.98</c:v>
                </c:pt>
                <c:pt idx="4">
                  <c:v>78.989999999999995</c:v>
                </c:pt>
              </c:numCache>
            </c:numRef>
          </c:val>
        </c:ser>
        <c:dLbls>
          <c:showLegendKey val="0"/>
          <c:showVal val="0"/>
          <c:showCatName val="0"/>
          <c:showSerName val="0"/>
          <c:showPercent val="0"/>
          <c:showBubbleSize val="0"/>
        </c:dLbls>
        <c:gapWidth val="150"/>
        <c:axId val="84368768"/>
        <c:axId val="8437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54.46</c:v>
                </c:pt>
                <c:pt idx="2">
                  <c:v>57.36</c:v>
                </c:pt>
                <c:pt idx="3">
                  <c:v>57.33</c:v>
                </c:pt>
                <c:pt idx="4">
                  <c:v>60.78</c:v>
                </c:pt>
              </c:numCache>
            </c:numRef>
          </c:val>
          <c:smooth val="0"/>
        </c:ser>
        <c:dLbls>
          <c:showLegendKey val="0"/>
          <c:showVal val="0"/>
          <c:showCatName val="0"/>
          <c:showSerName val="0"/>
          <c:showPercent val="0"/>
          <c:showBubbleSize val="0"/>
        </c:dLbls>
        <c:marker val="1"/>
        <c:smooth val="0"/>
        <c:axId val="84368768"/>
        <c:axId val="84379136"/>
      </c:lineChart>
      <c:dateAx>
        <c:axId val="84368768"/>
        <c:scaling>
          <c:orientation val="minMax"/>
        </c:scaling>
        <c:delete val="1"/>
        <c:axPos val="b"/>
        <c:numFmt formatCode="ge" sourceLinked="1"/>
        <c:majorTickMark val="none"/>
        <c:minorTickMark val="none"/>
        <c:tickLblPos val="none"/>
        <c:crossAx val="84379136"/>
        <c:crosses val="autoZero"/>
        <c:auto val="1"/>
        <c:lblOffset val="100"/>
        <c:baseTimeUnit val="years"/>
      </c:dateAx>
      <c:valAx>
        <c:axId val="8437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6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324.12</c:v>
                </c:pt>
                <c:pt idx="1">
                  <c:v>275.48</c:v>
                </c:pt>
                <c:pt idx="2">
                  <c:v>257.98</c:v>
                </c:pt>
                <c:pt idx="3">
                  <c:v>238.25</c:v>
                </c:pt>
                <c:pt idx="4">
                  <c:v>257.57</c:v>
                </c:pt>
              </c:numCache>
            </c:numRef>
          </c:val>
        </c:ser>
        <c:dLbls>
          <c:showLegendKey val="0"/>
          <c:showVal val="0"/>
          <c:showCatName val="0"/>
          <c:showSerName val="0"/>
          <c:showPercent val="0"/>
          <c:showBubbleSize val="0"/>
        </c:dLbls>
        <c:gapWidth val="150"/>
        <c:axId val="84400768"/>
        <c:axId val="8440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293.08999999999997</c:v>
                </c:pt>
                <c:pt idx="2">
                  <c:v>279.91000000000003</c:v>
                </c:pt>
                <c:pt idx="3">
                  <c:v>284.52999999999997</c:v>
                </c:pt>
                <c:pt idx="4">
                  <c:v>276.26</c:v>
                </c:pt>
              </c:numCache>
            </c:numRef>
          </c:val>
          <c:smooth val="0"/>
        </c:ser>
        <c:dLbls>
          <c:showLegendKey val="0"/>
          <c:showVal val="0"/>
          <c:showCatName val="0"/>
          <c:showSerName val="0"/>
          <c:showPercent val="0"/>
          <c:showBubbleSize val="0"/>
        </c:dLbls>
        <c:marker val="1"/>
        <c:smooth val="0"/>
        <c:axId val="84400768"/>
        <c:axId val="84402944"/>
      </c:lineChart>
      <c:dateAx>
        <c:axId val="84400768"/>
        <c:scaling>
          <c:orientation val="minMax"/>
        </c:scaling>
        <c:delete val="1"/>
        <c:axPos val="b"/>
        <c:numFmt formatCode="ge" sourceLinked="1"/>
        <c:majorTickMark val="none"/>
        <c:minorTickMark val="none"/>
        <c:tickLblPos val="none"/>
        <c:crossAx val="84402944"/>
        <c:crosses val="autoZero"/>
        <c:auto val="1"/>
        <c:lblOffset val="100"/>
        <c:baseTimeUnit val="years"/>
      </c:dateAx>
      <c:valAx>
        <c:axId val="8440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0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【86.58】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N16" zoomScale="70" zoomScaleNormal="70" workbookViewId="0">
      <selection activeCell="BH37" sqref="BH3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邑楽町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Cc3</v>
      </c>
      <c r="X8" s="70"/>
      <c r="Y8" s="70"/>
      <c r="Z8" s="70"/>
      <c r="AA8" s="70"/>
      <c r="AB8" s="70"/>
      <c r="AC8" s="70"/>
      <c r="AD8" s="3"/>
      <c r="AE8" s="3"/>
      <c r="AF8" s="3"/>
      <c r="AG8" s="3"/>
      <c r="AH8" s="3"/>
      <c r="AI8" s="3"/>
      <c r="AJ8" s="3"/>
      <c r="AK8" s="3"/>
      <c r="AL8" s="64">
        <f>データ!R6</f>
        <v>27166</v>
      </c>
      <c r="AM8" s="64"/>
      <c r="AN8" s="64"/>
      <c r="AO8" s="64"/>
      <c r="AP8" s="64"/>
      <c r="AQ8" s="64"/>
      <c r="AR8" s="64"/>
      <c r="AS8" s="64"/>
      <c r="AT8" s="63">
        <f>データ!S6</f>
        <v>31.11</v>
      </c>
      <c r="AU8" s="63"/>
      <c r="AV8" s="63"/>
      <c r="AW8" s="63"/>
      <c r="AX8" s="63"/>
      <c r="AY8" s="63"/>
      <c r="AZ8" s="63"/>
      <c r="BA8" s="63"/>
      <c r="BB8" s="63">
        <f>データ!T6</f>
        <v>873.22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19.649999999999999</v>
      </c>
      <c r="Q10" s="63"/>
      <c r="R10" s="63"/>
      <c r="S10" s="63"/>
      <c r="T10" s="63"/>
      <c r="U10" s="63"/>
      <c r="V10" s="63"/>
      <c r="W10" s="63">
        <f>データ!P6</f>
        <v>80.150000000000006</v>
      </c>
      <c r="X10" s="63"/>
      <c r="Y10" s="63"/>
      <c r="Z10" s="63"/>
      <c r="AA10" s="63"/>
      <c r="AB10" s="63"/>
      <c r="AC10" s="63"/>
      <c r="AD10" s="64">
        <f>データ!Q6</f>
        <v>3670</v>
      </c>
      <c r="AE10" s="64"/>
      <c r="AF10" s="64"/>
      <c r="AG10" s="64"/>
      <c r="AH10" s="64"/>
      <c r="AI10" s="64"/>
      <c r="AJ10" s="64"/>
      <c r="AK10" s="2"/>
      <c r="AL10" s="64">
        <f>データ!U6</f>
        <v>5312</v>
      </c>
      <c r="AM10" s="64"/>
      <c r="AN10" s="64"/>
      <c r="AO10" s="64"/>
      <c r="AP10" s="64"/>
      <c r="AQ10" s="64"/>
      <c r="AR10" s="64"/>
      <c r="AS10" s="64"/>
      <c r="AT10" s="63">
        <f>データ!V6</f>
        <v>1.57</v>
      </c>
      <c r="AU10" s="63"/>
      <c r="AV10" s="63"/>
      <c r="AW10" s="63"/>
      <c r="AX10" s="63"/>
      <c r="AY10" s="63"/>
      <c r="AZ10" s="63"/>
      <c r="BA10" s="63"/>
      <c r="BB10" s="63">
        <f>データ!W6</f>
        <v>3383.44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105252</v>
      </c>
      <c r="D6" s="31">
        <f t="shared" si="3"/>
        <v>47</v>
      </c>
      <c r="E6" s="31">
        <f t="shared" si="3"/>
        <v>17</v>
      </c>
      <c r="F6" s="31">
        <f t="shared" si="3"/>
        <v>1</v>
      </c>
      <c r="G6" s="31">
        <f t="shared" si="3"/>
        <v>0</v>
      </c>
      <c r="H6" s="31" t="str">
        <f t="shared" si="3"/>
        <v>群馬県　邑楽町</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19.649999999999999</v>
      </c>
      <c r="P6" s="32">
        <f t="shared" si="3"/>
        <v>80.150000000000006</v>
      </c>
      <c r="Q6" s="32">
        <f t="shared" si="3"/>
        <v>3670</v>
      </c>
      <c r="R6" s="32">
        <f t="shared" si="3"/>
        <v>27166</v>
      </c>
      <c r="S6" s="32">
        <f t="shared" si="3"/>
        <v>31.11</v>
      </c>
      <c r="T6" s="32">
        <f t="shared" si="3"/>
        <v>873.22</v>
      </c>
      <c r="U6" s="32">
        <f t="shared" si="3"/>
        <v>5312</v>
      </c>
      <c r="V6" s="32">
        <f t="shared" si="3"/>
        <v>1.57</v>
      </c>
      <c r="W6" s="32">
        <f t="shared" si="3"/>
        <v>3383.44</v>
      </c>
      <c r="X6" s="33">
        <f>IF(X7="",NA(),X7)</f>
        <v>92.14</v>
      </c>
      <c r="Y6" s="33">
        <f t="shared" ref="Y6:AG6" si="4">IF(Y7="",NA(),Y7)</f>
        <v>96.17</v>
      </c>
      <c r="Z6" s="33">
        <f t="shared" si="4"/>
        <v>100.61</v>
      </c>
      <c r="AA6" s="33">
        <f t="shared" si="4"/>
        <v>97.35</v>
      </c>
      <c r="AB6" s="33">
        <f t="shared" si="4"/>
        <v>95.6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685.47</v>
      </c>
      <c r="BF6" s="33">
        <f t="shared" ref="BF6:BN6" si="7">IF(BF7="",NA(),BF7)</f>
        <v>312.45</v>
      </c>
      <c r="BG6" s="33">
        <f t="shared" si="7"/>
        <v>207.1</v>
      </c>
      <c r="BH6" s="33">
        <f t="shared" si="7"/>
        <v>184.76</v>
      </c>
      <c r="BI6" s="33">
        <f t="shared" si="7"/>
        <v>170.16</v>
      </c>
      <c r="BJ6" s="33">
        <f t="shared" si="7"/>
        <v>1882.66</v>
      </c>
      <c r="BK6" s="33">
        <f t="shared" si="7"/>
        <v>1749.66</v>
      </c>
      <c r="BL6" s="33">
        <f t="shared" si="7"/>
        <v>1574.53</v>
      </c>
      <c r="BM6" s="33">
        <f t="shared" si="7"/>
        <v>1506.51</v>
      </c>
      <c r="BN6" s="33">
        <f t="shared" si="7"/>
        <v>1315.67</v>
      </c>
      <c r="BO6" s="32" t="str">
        <f>IF(BO7="","",IF(BO7="-","【-】","【"&amp;SUBSTITUTE(TEXT(BO7,"#,##0.00"),"-","△")&amp;"】"))</f>
        <v>【776.35】</v>
      </c>
      <c r="BP6" s="33">
        <f>IF(BP7="",NA(),BP7)</f>
        <v>60.95</v>
      </c>
      <c r="BQ6" s="33">
        <f t="shared" ref="BQ6:BY6" si="8">IF(BQ7="",NA(),BQ7)</f>
        <v>72.17</v>
      </c>
      <c r="BR6" s="33">
        <f t="shared" si="8"/>
        <v>76.47</v>
      </c>
      <c r="BS6" s="33">
        <f t="shared" si="8"/>
        <v>82.98</v>
      </c>
      <c r="BT6" s="33">
        <f t="shared" si="8"/>
        <v>78.989999999999995</v>
      </c>
      <c r="BU6" s="33">
        <f t="shared" si="8"/>
        <v>54.67</v>
      </c>
      <c r="BV6" s="33">
        <f t="shared" si="8"/>
        <v>54.46</v>
      </c>
      <c r="BW6" s="33">
        <f t="shared" si="8"/>
        <v>57.36</v>
      </c>
      <c r="BX6" s="33">
        <f t="shared" si="8"/>
        <v>57.33</v>
      </c>
      <c r="BY6" s="33">
        <f t="shared" si="8"/>
        <v>60.78</v>
      </c>
      <c r="BZ6" s="32" t="str">
        <f>IF(BZ7="","",IF(BZ7="-","【-】","【"&amp;SUBSTITUTE(TEXT(BZ7,"#,##0.00"),"-","△")&amp;"】"))</f>
        <v>【96.57】</v>
      </c>
      <c r="CA6" s="33">
        <f>IF(CA7="",NA(),CA7)</f>
        <v>324.12</v>
      </c>
      <c r="CB6" s="33">
        <f t="shared" ref="CB6:CJ6" si="9">IF(CB7="",NA(),CB7)</f>
        <v>275.48</v>
      </c>
      <c r="CC6" s="33">
        <f t="shared" si="9"/>
        <v>257.98</v>
      </c>
      <c r="CD6" s="33">
        <f t="shared" si="9"/>
        <v>238.25</v>
      </c>
      <c r="CE6" s="33">
        <f t="shared" si="9"/>
        <v>257.57</v>
      </c>
      <c r="CF6" s="33">
        <f t="shared" si="9"/>
        <v>290.26</v>
      </c>
      <c r="CG6" s="33">
        <f t="shared" si="9"/>
        <v>293.08999999999997</v>
      </c>
      <c r="CH6" s="33">
        <f t="shared" si="9"/>
        <v>279.91000000000003</v>
      </c>
      <c r="CI6" s="33">
        <f t="shared" si="9"/>
        <v>284.52999999999997</v>
      </c>
      <c r="CJ6" s="33">
        <f t="shared" si="9"/>
        <v>276.26</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91.11</v>
      </c>
      <c r="CR6" s="33">
        <f t="shared" si="10"/>
        <v>72.34</v>
      </c>
      <c r="CS6" s="33">
        <f t="shared" si="10"/>
        <v>64.86</v>
      </c>
      <c r="CT6" s="33">
        <f t="shared" si="10"/>
        <v>59.44</v>
      </c>
      <c r="CU6" s="33">
        <f t="shared" si="10"/>
        <v>59.88</v>
      </c>
      <c r="CV6" s="32" t="str">
        <f>IF(CV7="","",IF(CV7="-","【-】","【"&amp;SUBSTITUTE(TEXT(CV7,"#,##0.00"),"-","△")&amp;"】"))</f>
        <v>【86.58】</v>
      </c>
      <c r="CW6" s="33">
        <f>IF(CW7="",NA(),CW7)</f>
        <v>59.09</v>
      </c>
      <c r="CX6" s="33">
        <f t="shared" ref="CX6:DF6" si="11">IF(CX7="",NA(),CX7)</f>
        <v>58.77</v>
      </c>
      <c r="CY6" s="33">
        <f t="shared" si="11"/>
        <v>60.41</v>
      </c>
      <c r="CZ6" s="33">
        <f t="shared" si="11"/>
        <v>61.14</v>
      </c>
      <c r="DA6" s="33">
        <f t="shared" si="11"/>
        <v>61.71</v>
      </c>
      <c r="DB6" s="33">
        <f t="shared" si="11"/>
        <v>65.66</v>
      </c>
      <c r="DC6" s="33">
        <f t="shared" si="11"/>
        <v>65.599999999999994</v>
      </c>
      <c r="DD6" s="33">
        <f t="shared" si="11"/>
        <v>66</v>
      </c>
      <c r="DE6" s="33">
        <f t="shared" si="11"/>
        <v>65.86</v>
      </c>
      <c r="DF6" s="33">
        <f t="shared" si="11"/>
        <v>66.33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0.14000000000000001</v>
      </c>
      <c r="EJ6" s="33">
        <f t="shared" si="14"/>
        <v>0.18</v>
      </c>
      <c r="EK6" s="33">
        <f t="shared" si="14"/>
        <v>0.18</v>
      </c>
      <c r="EL6" s="33">
        <f t="shared" si="14"/>
        <v>0.19</v>
      </c>
      <c r="EM6" s="33">
        <f t="shared" si="14"/>
        <v>0.16</v>
      </c>
      <c r="EN6" s="32" t="str">
        <f>IF(EN7="","",IF(EN7="-","【-】","【"&amp;SUBSTITUTE(TEXT(EN7,"#,##0.00"),"-","△")&amp;"】"))</f>
        <v>【0.17】</v>
      </c>
    </row>
    <row r="7" spans="1:144" s="34" customFormat="1">
      <c r="A7" s="26"/>
      <c r="B7" s="35">
        <v>2014</v>
      </c>
      <c r="C7" s="35">
        <v>105252</v>
      </c>
      <c r="D7" s="35">
        <v>47</v>
      </c>
      <c r="E7" s="35">
        <v>17</v>
      </c>
      <c r="F7" s="35">
        <v>1</v>
      </c>
      <c r="G7" s="35">
        <v>0</v>
      </c>
      <c r="H7" s="35" t="s">
        <v>96</v>
      </c>
      <c r="I7" s="35" t="s">
        <v>97</v>
      </c>
      <c r="J7" s="35" t="s">
        <v>98</v>
      </c>
      <c r="K7" s="35" t="s">
        <v>99</v>
      </c>
      <c r="L7" s="35" t="s">
        <v>100</v>
      </c>
      <c r="M7" s="36" t="s">
        <v>101</v>
      </c>
      <c r="N7" s="36" t="s">
        <v>102</v>
      </c>
      <c r="O7" s="36">
        <v>19.649999999999999</v>
      </c>
      <c r="P7" s="36">
        <v>80.150000000000006</v>
      </c>
      <c r="Q7" s="36">
        <v>3670</v>
      </c>
      <c r="R7" s="36">
        <v>27166</v>
      </c>
      <c r="S7" s="36">
        <v>31.11</v>
      </c>
      <c r="T7" s="36">
        <v>873.22</v>
      </c>
      <c r="U7" s="36">
        <v>5312</v>
      </c>
      <c r="V7" s="36">
        <v>1.57</v>
      </c>
      <c r="W7" s="36">
        <v>3383.44</v>
      </c>
      <c r="X7" s="36">
        <v>92.14</v>
      </c>
      <c r="Y7" s="36">
        <v>96.17</v>
      </c>
      <c r="Z7" s="36">
        <v>100.61</v>
      </c>
      <c r="AA7" s="36">
        <v>97.35</v>
      </c>
      <c r="AB7" s="36">
        <v>95.6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685.47</v>
      </c>
      <c r="BF7" s="36">
        <v>312.45</v>
      </c>
      <c r="BG7" s="36">
        <v>207.1</v>
      </c>
      <c r="BH7" s="36">
        <v>184.76</v>
      </c>
      <c r="BI7" s="36">
        <v>170.16</v>
      </c>
      <c r="BJ7" s="36">
        <v>1882.66</v>
      </c>
      <c r="BK7" s="36">
        <v>1749.66</v>
      </c>
      <c r="BL7" s="36">
        <v>1574.53</v>
      </c>
      <c r="BM7" s="36">
        <v>1506.51</v>
      </c>
      <c r="BN7" s="36">
        <v>1315.67</v>
      </c>
      <c r="BO7" s="36">
        <v>776.35</v>
      </c>
      <c r="BP7" s="36">
        <v>60.95</v>
      </c>
      <c r="BQ7" s="36">
        <v>72.17</v>
      </c>
      <c r="BR7" s="36">
        <v>76.47</v>
      </c>
      <c r="BS7" s="36">
        <v>82.98</v>
      </c>
      <c r="BT7" s="36">
        <v>78.989999999999995</v>
      </c>
      <c r="BU7" s="36">
        <v>54.67</v>
      </c>
      <c r="BV7" s="36">
        <v>54.46</v>
      </c>
      <c r="BW7" s="36">
        <v>57.36</v>
      </c>
      <c r="BX7" s="36">
        <v>57.33</v>
      </c>
      <c r="BY7" s="36">
        <v>60.78</v>
      </c>
      <c r="BZ7" s="36">
        <v>96.57</v>
      </c>
      <c r="CA7" s="36">
        <v>324.12</v>
      </c>
      <c r="CB7" s="36">
        <v>275.48</v>
      </c>
      <c r="CC7" s="36">
        <v>257.98</v>
      </c>
      <c r="CD7" s="36">
        <v>238.25</v>
      </c>
      <c r="CE7" s="36">
        <v>257.57</v>
      </c>
      <c r="CF7" s="36">
        <v>290.26</v>
      </c>
      <c r="CG7" s="36">
        <v>293.08999999999997</v>
      </c>
      <c r="CH7" s="36">
        <v>279.91000000000003</v>
      </c>
      <c r="CI7" s="36">
        <v>284.52999999999997</v>
      </c>
      <c r="CJ7" s="36">
        <v>276.26</v>
      </c>
      <c r="CK7" s="36">
        <v>142.28</v>
      </c>
      <c r="CL7" s="36" t="s">
        <v>101</v>
      </c>
      <c r="CM7" s="36" t="s">
        <v>101</v>
      </c>
      <c r="CN7" s="36" t="s">
        <v>101</v>
      </c>
      <c r="CO7" s="36" t="s">
        <v>101</v>
      </c>
      <c r="CP7" s="36" t="s">
        <v>101</v>
      </c>
      <c r="CQ7" s="36">
        <v>91.11</v>
      </c>
      <c r="CR7" s="36">
        <v>72.34</v>
      </c>
      <c r="CS7" s="36">
        <v>64.86</v>
      </c>
      <c r="CT7" s="36">
        <v>59.44</v>
      </c>
      <c r="CU7" s="36">
        <v>59.88</v>
      </c>
      <c r="CV7" s="36">
        <v>86.58</v>
      </c>
      <c r="CW7" s="36">
        <v>59.09</v>
      </c>
      <c r="CX7" s="36">
        <v>58.77</v>
      </c>
      <c r="CY7" s="36">
        <v>60.41</v>
      </c>
      <c r="CZ7" s="36">
        <v>61.14</v>
      </c>
      <c r="DA7" s="36">
        <v>61.71</v>
      </c>
      <c r="DB7" s="36">
        <v>65.66</v>
      </c>
      <c r="DC7" s="36">
        <v>65.599999999999994</v>
      </c>
      <c r="DD7" s="36">
        <v>66</v>
      </c>
      <c r="DE7" s="36">
        <v>65.86</v>
      </c>
      <c r="DF7" s="36">
        <v>66.33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0.14000000000000001</v>
      </c>
      <c r="EJ7" s="36">
        <v>0.18</v>
      </c>
      <c r="EK7" s="36">
        <v>0.18</v>
      </c>
      <c r="EL7" s="36">
        <v>0.19</v>
      </c>
      <c r="EM7" s="36">
        <v>0.16</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cp:lastPrinted>2016-02-17T10:54:08Z</cp:lastPrinted>
  <dcterms:created xsi:type="dcterms:W3CDTF">2016-01-14T10:35:38Z</dcterms:created>
  <dcterms:modified xsi:type="dcterms:W3CDTF">2016-02-19T00:01:59Z</dcterms:modified>
</cp:coreProperties>
</file>