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7(H26調査)\18-経営比較分析表の分析等について\04.総務省あて回答\31 板倉町\"/>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<sst xmlns="http://schemas.openxmlformats.org/spreadsheetml/2006/main" count="221" uniqueCount="111">
  <si>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</si>
  <si>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</si>
  <si>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</si>
  <si>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</si>
  <si>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</si>
  <si>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</si>
  <si>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</si>
  <si>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</si>
  <si>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</si>
  <si>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</si>
  <si>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</si>
  <si>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</si>
  <si>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</si>
  <si>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</si>
  <si>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</si>
  <si>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</si>
  <si>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</si>
  <si>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</si>
  <si>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</si>
  <si>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</si>
  <si>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</si>
  <si>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</si>
  <si>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</si>
  <si>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</si>
  <si>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</si>
  <si>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</si>
  <si>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</si>
  <si>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</si>
  <si>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</si>
  <si>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</si>
  <si>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</si>
  <si>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</si>
  <si>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</si>
  <si>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</si>
  <si>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</si>
  <si>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</si>
  <si>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</si>
  <si>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</si>
  <si>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</si>
  <si>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</si>
  <si>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</si>
  <si>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</si>
  <si>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</si>
  <si>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</si>
  <si>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</si>
  <si>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</si>
  <si>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</si>
  <si>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</si>
  <si>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</si>
  <si>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</si>
  <si>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</si>
  <si>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</si>
  <si>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</si>
  <si>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</si>
  <si>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</si>
  <si>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</si>
  <si>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</si>
  <si>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</si>
  <si>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</si>
  <si>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</si>
  <si>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</si>
  <si>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</si>
  <si>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</si>
  <si>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</si>
  <si>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</si>
  <si>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</si>
  <si>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</si>
  <si>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</si>
  <si>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</si>
  <si>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</si>
  <si>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</si>
  <si>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</si>
  <si>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</si>
  <si>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</si>
  <si>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</si>
  <si>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</si>
  <si>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</si>
  <si>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</si>
  <si>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</si>
  <si>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</si>
  <si>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</si>
  <si>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</si>
  <si>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</si>
  <si>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</si>
  <si>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</si>
  <si>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</si>
  <si>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</si>
  <si>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</si>
  <si>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</si>
  <si>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</si>
  <si>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</si>
  <si>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</si>
  <si>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</si>
  <si>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</si>
  <si>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</si>
  <si>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</si>
  <si>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板倉町</t>
  </si>
  <si>
    <t>法非適用</t>
  </si>
  <si>
    <t>下水道事業</t>
  </si>
  <si>
    <t>公共下水道</t>
  </si>
  <si>
    <t>Cd2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</si>
  <si>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</si>
  <si>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</si>
  <si>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</si>
  <si>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</si>
  <si>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</si>
  <si>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</si>
  <si>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</si>
  <si>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経常収支比率は９９％程度であり収入により支出を概ねまかなっている。しかし、初期建設費用の償還金が大きく一般会計からの繰入金でまかなっている状況。
　経費回収率では、支出については例年通りであり大きな変動はなく、使用料収入については年々微増している状況であることから同率が微増している。平均的な値ではあるが、７割がまかなえている程度であり、数年はこの状況が続くと思われる。
　汚水処理原価は平均値より２割弱高く、施設利用率は平均値を大きく下回っている状況であるが、これらは、処理区域の変更による処理施設運転経費の高コスト化や未利用施設が多いことが主な要因と考えている。
　水洗化率については、１００％であり平均値を上回っている。この理由は県企業局が分譲する板倉ニュータウン区域のみを処理区域としているためである。
　当下水道事業については、板倉ニュータウンの分譲の進捗によるものが大きい。また、処理施設などの経費の削減や今後の施設更新、未利用施設の検討などが課題と考えている。</t>
    <rPh sb="1" eb="3">
      <t>ケイジョウ</t>
    </rPh>
    <rPh sb="3" eb="5">
      <t>シュウシ</t>
    </rPh>
    <rPh sb="5" eb="7">
      <t>ヒリツ</t>
    </rPh>
    <rPh sb="11" eb="13">
      <t>テイド</t>
    </rPh>
    <rPh sb="16" eb="18">
      <t>シュウニュウ</t>
    </rPh>
    <rPh sb="21" eb="23">
      <t>シシュツ</t>
    </rPh>
    <rPh sb="24" eb="25">
      <t>オオム</t>
    </rPh>
    <rPh sb="38" eb="40">
      <t>ショキ</t>
    </rPh>
    <rPh sb="40" eb="42">
      <t>ケンセツ</t>
    </rPh>
    <rPh sb="42" eb="44">
      <t>ヒヨウ</t>
    </rPh>
    <rPh sb="45" eb="48">
      <t>ショウカンキン</t>
    </rPh>
    <rPh sb="49" eb="50">
      <t>オオ</t>
    </rPh>
    <rPh sb="52" eb="54">
      <t>イッパン</t>
    </rPh>
    <rPh sb="54" eb="56">
      <t>カイケイ</t>
    </rPh>
    <rPh sb="59" eb="62">
      <t>クリイレキン</t>
    </rPh>
    <rPh sb="70" eb="72">
      <t>ジョウキョウ</t>
    </rPh>
    <rPh sb="75" eb="77">
      <t>ケイヒ</t>
    </rPh>
    <rPh sb="77" eb="80">
      <t>カイシュウリツ</t>
    </rPh>
    <rPh sb="83" eb="85">
      <t>シシュツ</t>
    </rPh>
    <rPh sb="90" eb="92">
      <t>レイネン</t>
    </rPh>
    <rPh sb="92" eb="93">
      <t>ドオ</t>
    </rPh>
    <rPh sb="97" eb="98">
      <t>オオ</t>
    </rPh>
    <rPh sb="100" eb="102">
      <t>ヘンドウ</t>
    </rPh>
    <rPh sb="106" eb="109">
      <t>シヨウリョウ</t>
    </rPh>
    <rPh sb="109" eb="111">
      <t>シュウニュウ</t>
    </rPh>
    <rPh sb="116" eb="118">
      <t>ネンネン</t>
    </rPh>
    <rPh sb="118" eb="120">
      <t>ビゾウ</t>
    </rPh>
    <rPh sb="124" eb="126">
      <t>ジョウキョウ</t>
    </rPh>
    <rPh sb="133" eb="135">
      <t>ドウリツ</t>
    </rPh>
    <rPh sb="136" eb="138">
      <t>ビゾウ</t>
    </rPh>
    <rPh sb="155" eb="156">
      <t>ワリ</t>
    </rPh>
    <rPh sb="164" eb="166">
      <t>テイド</t>
    </rPh>
    <rPh sb="170" eb="172">
      <t>スウネン</t>
    </rPh>
    <rPh sb="175" eb="177">
      <t>ジョウキョウ</t>
    </rPh>
    <rPh sb="178" eb="179">
      <t>ツヅ</t>
    </rPh>
    <rPh sb="181" eb="182">
      <t>オモ</t>
    </rPh>
    <rPh sb="188" eb="190">
      <t>オスイ</t>
    </rPh>
    <rPh sb="190" eb="192">
      <t>ショリ</t>
    </rPh>
    <rPh sb="192" eb="194">
      <t>ゲンカ</t>
    </rPh>
    <rPh sb="195" eb="198">
      <t>ヘイキンチ</t>
    </rPh>
    <rPh sb="201" eb="202">
      <t>ワリ</t>
    </rPh>
    <rPh sb="202" eb="203">
      <t>ジャク</t>
    </rPh>
    <rPh sb="203" eb="204">
      <t>タカ</t>
    </rPh>
    <rPh sb="206" eb="208">
      <t>シセツ</t>
    </rPh>
    <rPh sb="208" eb="211">
      <t>リヨウリツ</t>
    </rPh>
    <rPh sb="212" eb="215">
      <t>ヘイキンチ</t>
    </rPh>
    <rPh sb="216" eb="217">
      <t>オオ</t>
    </rPh>
    <rPh sb="219" eb="221">
      <t>シタマワ</t>
    </rPh>
    <rPh sb="225" eb="227">
      <t>ジョウキョウ</t>
    </rPh>
    <rPh sb="237" eb="239">
      <t>ショリ</t>
    </rPh>
    <rPh sb="239" eb="241">
      <t>クイキ</t>
    </rPh>
    <rPh sb="242" eb="244">
      <t>ヘンコウ</t>
    </rPh>
    <rPh sb="247" eb="249">
      <t>ショリ</t>
    </rPh>
    <rPh sb="249" eb="251">
      <t>シセツ</t>
    </rPh>
    <rPh sb="251" eb="253">
      <t>ウンテン</t>
    </rPh>
    <rPh sb="253" eb="255">
      <t>ケイヒ</t>
    </rPh>
    <rPh sb="256" eb="257">
      <t>コウ</t>
    </rPh>
    <rPh sb="260" eb="261">
      <t>カ</t>
    </rPh>
    <rPh sb="262" eb="265">
      <t>ミリヨウ</t>
    </rPh>
    <rPh sb="265" eb="267">
      <t>シセツ</t>
    </rPh>
    <rPh sb="268" eb="269">
      <t>オオ</t>
    </rPh>
    <rPh sb="273" eb="274">
      <t>オモ</t>
    </rPh>
    <rPh sb="275" eb="277">
      <t>ヨウイン</t>
    </rPh>
    <rPh sb="278" eb="279">
      <t>カンガ</t>
    </rPh>
    <rPh sb="286" eb="289">
      <t>スイセンカ</t>
    </rPh>
    <rPh sb="289" eb="290">
      <t>リツ</t>
    </rPh>
    <rPh sb="303" eb="306">
      <t>ヘイキンチ</t>
    </rPh>
    <rPh sb="307" eb="309">
      <t>ウワマワ</t>
    </rPh>
    <rPh sb="316" eb="318">
      <t>リユウ</t>
    </rPh>
    <rPh sb="319" eb="320">
      <t>ケン</t>
    </rPh>
    <rPh sb="320" eb="323">
      <t>キギョウキョク</t>
    </rPh>
    <rPh sb="324" eb="326">
      <t>ブンジョウ</t>
    </rPh>
    <rPh sb="328" eb="330">
      <t>イタクラ</t>
    </rPh>
    <rPh sb="336" eb="338">
      <t>クイキ</t>
    </rPh>
    <rPh sb="341" eb="343">
      <t>ショリ</t>
    </rPh>
    <rPh sb="343" eb="345">
      <t>クイキ</t>
    </rPh>
    <rPh sb="358" eb="359">
      <t>トウ</t>
    </rPh>
    <rPh sb="359" eb="362">
      <t>ゲスイドウ</t>
    </rPh>
    <rPh sb="362" eb="364">
      <t>ジギョウ</t>
    </rPh>
    <rPh sb="370" eb="372">
      <t>イタクラ</t>
    </rPh>
    <rPh sb="379" eb="381">
      <t>ブンジョウ</t>
    </rPh>
    <rPh sb="382" eb="384">
      <t>シンチョク</t>
    </rPh>
    <rPh sb="390" eb="391">
      <t>オオ</t>
    </rPh>
    <rPh sb="397" eb="399">
      <t>ショリ</t>
    </rPh>
    <rPh sb="399" eb="401">
      <t>シセツ</t>
    </rPh>
    <rPh sb="404" eb="406">
      <t>ケイヒ</t>
    </rPh>
    <rPh sb="407" eb="409">
      <t>サクゲン</t>
    </rPh>
    <rPh sb="410" eb="412">
      <t>コンゴ</t>
    </rPh>
    <rPh sb="413" eb="415">
      <t>シセツ</t>
    </rPh>
    <rPh sb="415" eb="417">
      <t>コウシン</t>
    </rPh>
    <rPh sb="418" eb="421">
      <t>ミリヨウ</t>
    </rPh>
    <rPh sb="421" eb="423">
      <t>シセツ</t>
    </rPh>
    <rPh sb="424" eb="426">
      <t>ケントウ</t>
    </rPh>
    <rPh sb="429" eb="431">
      <t>カダイ</t>
    </rPh>
    <rPh sb="432" eb="433">
      <t>カンガ</t>
    </rPh>
    <phoneticPr fontId="4"/>
  </si>
  <si>
    <t>　施設の供用開始から１８年経過している。管渠施設としては経過年数も短いことから管渠施設については、大きな修繕などは発生していない。
　処理施設については、機器の修繕が増えてきているため施設の更新（長寿命化）を検討していく必要があると考えている。</t>
    <rPh sb="1" eb="3">
      <t>シセツ</t>
    </rPh>
    <rPh sb="4" eb="6">
      <t>キョウヨウ</t>
    </rPh>
    <rPh sb="6" eb="8">
      <t>カイシ</t>
    </rPh>
    <rPh sb="12" eb="13">
      <t>ネン</t>
    </rPh>
    <rPh sb="13" eb="15">
      <t>ケイカ</t>
    </rPh>
    <rPh sb="67" eb="69">
      <t>ショリ</t>
    </rPh>
    <rPh sb="69" eb="71">
      <t>シセツ</t>
    </rPh>
    <rPh sb="77" eb="79">
      <t>キキ</t>
    </rPh>
    <rPh sb="80" eb="82">
      <t>シュウゼン</t>
    </rPh>
    <rPh sb="83" eb="84">
      <t>フ</t>
    </rPh>
    <rPh sb="92" eb="94">
      <t>シセツ</t>
    </rPh>
    <rPh sb="95" eb="97">
      <t>コウシン</t>
    </rPh>
    <rPh sb="98" eb="101">
      <t>チョウジュミョウ</t>
    </rPh>
    <rPh sb="101" eb="102">
      <t>カ</t>
    </rPh>
    <rPh sb="104" eb="106">
      <t>ケントウ</t>
    </rPh>
    <rPh sb="110" eb="112">
      <t>ヒツヨウ</t>
    </rPh>
    <rPh sb="116" eb="117">
      <t>カンガ</t>
    </rPh>
    <phoneticPr fontId="4"/>
  </si>
  <si>
    <t>　当町の現在の下水道事業区域は、板倉ニュータウン区域のみであり、群馬県企業局の分譲の進捗に依存する部分が大きい。経営の健全化のため処理費用の削減などに努めているが、公債費の割合が大きく限界がある。管渠施設については経過年数が標準耐用年数（５０年）の半数以下であり、現状では更新は必要ないと考えている。また、処理施設については、機器の修繕が増加している。更新時期にきているため、長寿命化事業による計画的な更新を検討していく必要がある。下水道事業計画の見直しにあわせこれらの課題に取り組む必要があると考えている。</t>
    <rPh sb="1" eb="3">
      <t>トウチョウ</t>
    </rPh>
    <rPh sb="4" eb="6">
      <t>ゲンザイ</t>
    </rPh>
    <rPh sb="7" eb="10">
      <t>ゲスイドウ</t>
    </rPh>
    <rPh sb="10" eb="12">
      <t>ジギョウ</t>
    </rPh>
    <rPh sb="12" eb="14">
      <t>クイキ</t>
    </rPh>
    <rPh sb="16" eb="18">
      <t>イタクラ</t>
    </rPh>
    <rPh sb="24" eb="26">
      <t>クイキ</t>
    </rPh>
    <rPh sb="32" eb="35">
      <t>グンマケン</t>
    </rPh>
    <rPh sb="35" eb="38">
      <t>キギョウキョク</t>
    </rPh>
    <rPh sb="39" eb="41">
      <t>ブンジョウ</t>
    </rPh>
    <rPh sb="42" eb="44">
      <t>シンチョク</t>
    </rPh>
    <rPh sb="45" eb="47">
      <t>イゾン</t>
    </rPh>
    <rPh sb="49" eb="51">
      <t>ブブン</t>
    </rPh>
    <rPh sb="52" eb="53">
      <t>オオ</t>
    </rPh>
    <rPh sb="56" eb="58">
      <t>ケイエイ</t>
    </rPh>
    <rPh sb="59" eb="62">
      <t>ケンゼンカ</t>
    </rPh>
    <rPh sb="65" eb="67">
      <t>ショリ</t>
    </rPh>
    <rPh sb="67" eb="69">
      <t>ヒヨウ</t>
    </rPh>
    <rPh sb="70" eb="72">
      <t>サクゲン</t>
    </rPh>
    <rPh sb="75" eb="76">
      <t>ツト</t>
    </rPh>
    <rPh sb="82" eb="85">
      <t>コウサイヒ</t>
    </rPh>
    <rPh sb="86" eb="88">
      <t>ワリアイ</t>
    </rPh>
    <rPh sb="89" eb="90">
      <t>オオ</t>
    </rPh>
    <rPh sb="92" eb="94">
      <t>ゲンカイ</t>
    </rPh>
    <rPh sb="98" eb="100">
      <t>カンキョ</t>
    </rPh>
    <rPh sb="100" eb="102">
      <t>シセツ</t>
    </rPh>
    <rPh sb="107" eb="109">
      <t>ケイカ</t>
    </rPh>
    <rPh sb="109" eb="111">
      <t>ネンスウ</t>
    </rPh>
    <rPh sb="112" eb="114">
      <t>ヒョウジュン</t>
    </rPh>
    <rPh sb="114" eb="116">
      <t>タイヨウ</t>
    </rPh>
    <rPh sb="116" eb="118">
      <t>ネンスウ</t>
    </rPh>
    <rPh sb="121" eb="122">
      <t>ネン</t>
    </rPh>
    <rPh sb="124" eb="126">
      <t>ハンスウ</t>
    </rPh>
    <rPh sb="126" eb="128">
      <t>イカ</t>
    </rPh>
    <rPh sb="132" eb="134">
      <t>ゲンジョウ</t>
    </rPh>
    <rPh sb="136" eb="138">
      <t>コウシン</t>
    </rPh>
    <rPh sb="139" eb="141">
      <t>ヒツヨウ</t>
    </rPh>
    <rPh sb="144" eb="145">
      <t>カンガ</t>
    </rPh>
    <rPh sb="153" eb="155">
      <t>ショリ</t>
    </rPh>
    <rPh sb="155" eb="157">
      <t>シセツ</t>
    </rPh>
    <rPh sb="163" eb="165">
      <t>キキ</t>
    </rPh>
    <rPh sb="166" eb="168">
      <t>シュウゼン</t>
    </rPh>
    <rPh sb="169" eb="171">
      <t>ゾウカ</t>
    </rPh>
    <rPh sb="191" eb="192">
      <t>カ</t>
    </rPh>
    <rPh sb="192" eb="194">
      <t>ジギョウ</t>
    </rPh>
    <rPh sb="197" eb="200">
      <t>ケイカクテキ</t>
    </rPh>
    <rPh sb="201" eb="203">
      <t>コウシン</t>
    </rPh>
    <rPh sb="204" eb="206">
      <t>ケントウ</t>
    </rPh>
    <rPh sb="210" eb="212">
      <t>ヒツヨウ</t>
    </rPh>
    <rPh sb="216" eb="219">
      <t>ゲスイドウ</t>
    </rPh>
    <rPh sb="219" eb="221">
      <t>ジギョウ</t>
    </rPh>
    <rPh sb="221" eb="223">
      <t>ケイカク</t>
    </rPh>
    <rPh sb="224" eb="226">
      <t>ミナオ</t>
    </rPh>
    <rPh sb="235" eb="237">
      <t>カダイ</t>
    </rPh>
    <rPh sb="238" eb="239">
      <t>ト</t>
    </rPh>
    <rPh sb="240" eb="241">
      <t>ク</t>
    </rPh>
    <rPh sb="242" eb="244">
      <t>ヒツヨウ</t>
    </rPh>
    <rPh sb="248" eb="249">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</si>
</sst>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27165176"/>
        <c:axId val="227165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quot;-&quot;">
                  <c:v>7.0000000000000007E-2</c:v>
                </c:pt>
                <c:pt idx="1">
                  <c:v>0</c:v>
                </c:pt>
                <c:pt idx="2" formatCode="#,##0.00;&quot;△&quot;#,##0.00;&quot;-&quot;">
                  <c:v>7.0000000000000007E-2</c:v>
                </c:pt>
                <c:pt idx="3" formatCode="#,##0.00;&quot;△&quot;#,##0.00;&quot;-&quot;">
                  <c:v>0.14000000000000001</c:v>
                </c:pt>
                <c:pt idx="4" formatCode="#,##0.00;&quot;△&quot;#,##0.00;&quot;-&quot;">
                  <c:v>0.03</c:v>
                </c:pt>
              </c:numCache>
            </c:numRef>
          </c:val>
          <c:smooth val="0"/>
        </c:ser>
        <c:dLbls>
          <c:showLegendKey val="0"/>
          <c:showVal val="0"/>
          <c:showCatName val="0"/>
          <c:showSerName val="0"/>
          <c:showPercent val="0"/>
          <c:showBubbleSize val="0"/>
        </c:dLbls>
        <c:marker val="1"/>
        <c:smooth val="0"/>
        <c:axId val="227165176"/>
        <c:axId val="227165960"/>
      </c:lineChart>
      <c:dateAx>
        <c:axId val="227165176"/>
        <c:scaling>
          <c:orientation val="minMax"/>
        </c:scaling>
        <c:delete val="1"/>
        <c:axPos val="b"/>
        <c:numFmt formatCode="ge" sourceLinked="1"/>
        <c:majorTickMark val="none"/>
        <c:minorTickMark val="none"/>
        <c:tickLblPos val="none"/>
        <c:crossAx val="227165960"/>
        <c:crosses val="autoZero"/>
        <c:auto val="1"/>
        <c:lblOffset val="100"/>
        <c:baseTimeUnit val="years"/>
      </c:dateAx>
      <c:valAx>
        <c:axId val="227165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7165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formatCode="#,##0.00;&quot;△&quot;#,##0.00">
                  <c:v>0</c:v>
                </c:pt>
                <c:pt idx="1">
                  <c:v>31.4</c:v>
                </c:pt>
                <c:pt idx="2">
                  <c:v>30.81</c:v>
                </c:pt>
                <c:pt idx="3">
                  <c:v>32.21</c:v>
                </c:pt>
                <c:pt idx="4">
                  <c:v>33.15</c:v>
                </c:pt>
              </c:numCache>
            </c:numRef>
          </c:val>
        </c:ser>
        <c:dLbls>
          <c:showLegendKey val="0"/>
          <c:showVal val="0"/>
          <c:showCatName val="0"/>
          <c:showSerName val="0"/>
          <c:showPercent val="0"/>
          <c:showBubbleSize val="0"/>
        </c:dLbls>
        <c:gapWidth val="150"/>
        <c:axId val="380521192"/>
        <c:axId val="380521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38.97</c:v>
                </c:pt>
                <c:pt idx="1">
                  <c:v>41.48</c:v>
                </c:pt>
                <c:pt idx="2">
                  <c:v>49.29</c:v>
                </c:pt>
                <c:pt idx="3">
                  <c:v>50.32</c:v>
                </c:pt>
                <c:pt idx="4">
                  <c:v>49.89</c:v>
                </c:pt>
              </c:numCache>
            </c:numRef>
          </c:val>
          <c:smooth val="0"/>
        </c:ser>
        <c:dLbls>
          <c:showLegendKey val="0"/>
          <c:showVal val="0"/>
          <c:showCatName val="0"/>
          <c:showSerName val="0"/>
          <c:showPercent val="0"/>
          <c:showBubbleSize val="0"/>
        </c:dLbls>
        <c:marker val="1"/>
        <c:smooth val="0"/>
        <c:axId val="380521192"/>
        <c:axId val="380521584"/>
      </c:lineChart>
      <c:dateAx>
        <c:axId val="380521192"/>
        <c:scaling>
          <c:orientation val="minMax"/>
        </c:scaling>
        <c:delete val="1"/>
        <c:axPos val="b"/>
        <c:numFmt formatCode="ge" sourceLinked="1"/>
        <c:majorTickMark val="none"/>
        <c:minorTickMark val="none"/>
        <c:tickLblPos val="none"/>
        <c:crossAx val="380521584"/>
        <c:crosses val="autoZero"/>
        <c:auto val="1"/>
        <c:lblOffset val="100"/>
        <c:baseTimeUnit val="years"/>
      </c:dateAx>
      <c:valAx>
        <c:axId val="380521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0521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380522760"/>
        <c:axId val="380523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64.55</c:v>
                </c:pt>
                <c:pt idx="1">
                  <c:v>65.739999999999995</c:v>
                </c:pt>
                <c:pt idx="2">
                  <c:v>84.31</c:v>
                </c:pt>
                <c:pt idx="3">
                  <c:v>84.57</c:v>
                </c:pt>
                <c:pt idx="4">
                  <c:v>84.73</c:v>
                </c:pt>
              </c:numCache>
            </c:numRef>
          </c:val>
          <c:smooth val="0"/>
        </c:ser>
        <c:dLbls>
          <c:showLegendKey val="0"/>
          <c:showVal val="0"/>
          <c:showCatName val="0"/>
          <c:showSerName val="0"/>
          <c:showPercent val="0"/>
          <c:showBubbleSize val="0"/>
        </c:dLbls>
        <c:marker val="1"/>
        <c:smooth val="0"/>
        <c:axId val="380522760"/>
        <c:axId val="380523152"/>
      </c:lineChart>
      <c:dateAx>
        <c:axId val="380522760"/>
        <c:scaling>
          <c:orientation val="minMax"/>
        </c:scaling>
        <c:delete val="1"/>
        <c:axPos val="b"/>
        <c:numFmt formatCode="ge" sourceLinked="1"/>
        <c:majorTickMark val="none"/>
        <c:minorTickMark val="none"/>
        <c:tickLblPos val="none"/>
        <c:crossAx val="380523152"/>
        <c:crosses val="autoZero"/>
        <c:auto val="1"/>
        <c:lblOffset val="100"/>
        <c:baseTimeUnit val="years"/>
      </c:dateAx>
      <c:valAx>
        <c:axId val="380523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0522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97.02</c:v>
                </c:pt>
                <c:pt idx="1">
                  <c:v>99.16</c:v>
                </c:pt>
                <c:pt idx="2">
                  <c:v>103.16</c:v>
                </c:pt>
                <c:pt idx="3">
                  <c:v>97.24</c:v>
                </c:pt>
                <c:pt idx="4">
                  <c:v>99.03</c:v>
                </c:pt>
              </c:numCache>
            </c:numRef>
          </c:val>
        </c:ser>
        <c:dLbls>
          <c:showLegendKey val="0"/>
          <c:showVal val="0"/>
          <c:showCatName val="0"/>
          <c:showSerName val="0"/>
          <c:showPercent val="0"/>
          <c:showBubbleSize val="0"/>
        </c:dLbls>
        <c:gapWidth val="150"/>
        <c:axId val="227167136"/>
        <c:axId val="379737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7167136"/>
        <c:axId val="379737952"/>
      </c:lineChart>
      <c:dateAx>
        <c:axId val="227167136"/>
        <c:scaling>
          <c:orientation val="minMax"/>
        </c:scaling>
        <c:delete val="1"/>
        <c:axPos val="b"/>
        <c:numFmt formatCode="ge" sourceLinked="1"/>
        <c:majorTickMark val="none"/>
        <c:minorTickMark val="none"/>
        <c:tickLblPos val="none"/>
        <c:crossAx val="379737952"/>
        <c:crosses val="autoZero"/>
        <c:auto val="1"/>
        <c:lblOffset val="100"/>
        <c:baseTimeUnit val="years"/>
      </c:dateAx>
      <c:valAx>
        <c:axId val="379737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716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79739128"/>
        <c:axId val="379739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79739128"/>
        <c:axId val="379739520"/>
      </c:lineChart>
      <c:dateAx>
        <c:axId val="379739128"/>
        <c:scaling>
          <c:orientation val="minMax"/>
        </c:scaling>
        <c:delete val="1"/>
        <c:axPos val="b"/>
        <c:numFmt formatCode="ge" sourceLinked="1"/>
        <c:majorTickMark val="none"/>
        <c:minorTickMark val="none"/>
        <c:tickLblPos val="none"/>
        <c:crossAx val="379739520"/>
        <c:crosses val="autoZero"/>
        <c:auto val="1"/>
        <c:lblOffset val="100"/>
        <c:baseTimeUnit val="years"/>
      </c:dateAx>
      <c:valAx>
        <c:axId val="379739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9739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79740696"/>
        <c:axId val="379741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79740696"/>
        <c:axId val="379741088"/>
      </c:lineChart>
      <c:dateAx>
        <c:axId val="379740696"/>
        <c:scaling>
          <c:orientation val="minMax"/>
        </c:scaling>
        <c:delete val="1"/>
        <c:axPos val="b"/>
        <c:numFmt formatCode="ge" sourceLinked="1"/>
        <c:majorTickMark val="none"/>
        <c:minorTickMark val="none"/>
        <c:tickLblPos val="none"/>
        <c:crossAx val="379741088"/>
        <c:crosses val="autoZero"/>
        <c:auto val="1"/>
        <c:lblOffset val="100"/>
        <c:baseTimeUnit val="years"/>
      </c:dateAx>
      <c:valAx>
        <c:axId val="379741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9740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80191688"/>
        <c:axId val="380192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80191688"/>
        <c:axId val="380192080"/>
      </c:lineChart>
      <c:dateAx>
        <c:axId val="380191688"/>
        <c:scaling>
          <c:orientation val="minMax"/>
        </c:scaling>
        <c:delete val="1"/>
        <c:axPos val="b"/>
        <c:numFmt formatCode="ge" sourceLinked="1"/>
        <c:majorTickMark val="none"/>
        <c:minorTickMark val="none"/>
        <c:tickLblPos val="none"/>
        <c:crossAx val="380192080"/>
        <c:crosses val="autoZero"/>
        <c:auto val="1"/>
        <c:lblOffset val="100"/>
        <c:baseTimeUnit val="years"/>
      </c:dateAx>
      <c:valAx>
        <c:axId val="380192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0191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80193256"/>
        <c:axId val="38019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80193256"/>
        <c:axId val="380193648"/>
      </c:lineChart>
      <c:dateAx>
        <c:axId val="380193256"/>
        <c:scaling>
          <c:orientation val="minMax"/>
        </c:scaling>
        <c:delete val="1"/>
        <c:axPos val="b"/>
        <c:numFmt formatCode="ge" sourceLinked="1"/>
        <c:majorTickMark val="none"/>
        <c:minorTickMark val="none"/>
        <c:tickLblPos val="none"/>
        <c:crossAx val="380193648"/>
        <c:crosses val="autoZero"/>
        <c:auto val="1"/>
        <c:lblOffset val="100"/>
        <c:baseTimeUnit val="years"/>
      </c:dateAx>
      <c:valAx>
        <c:axId val="38019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0193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80194824"/>
        <c:axId val="380195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1897.09</c:v>
                </c:pt>
                <c:pt idx="1">
                  <c:v>1734.34</c:v>
                </c:pt>
                <c:pt idx="2">
                  <c:v>1309.43</c:v>
                </c:pt>
                <c:pt idx="3">
                  <c:v>1306.92</c:v>
                </c:pt>
                <c:pt idx="4">
                  <c:v>1203.71</c:v>
                </c:pt>
              </c:numCache>
            </c:numRef>
          </c:val>
          <c:smooth val="0"/>
        </c:ser>
        <c:dLbls>
          <c:showLegendKey val="0"/>
          <c:showVal val="0"/>
          <c:showCatName val="0"/>
          <c:showSerName val="0"/>
          <c:showPercent val="0"/>
          <c:showBubbleSize val="0"/>
        </c:dLbls>
        <c:marker val="1"/>
        <c:smooth val="0"/>
        <c:axId val="380194824"/>
        <c:axId val="380195392"/>
      </c:lineChart>
      <c:dateAx>
        <c:axId val="380194824"/>
        <c:scaling>
          <c:orientation val="minMax"/>
        </c:scaling>
        <c:delete val="1"/>
        <c:axPos val="b"/>
        <c:numFmt formatCode="ge" sourceLinked="1"/>
        <c:majorTickMark val="none"/>
        <c:minorTickMark val="none"/>
        <c:tickLblPos val="none"/>
        <c:crossAx val="380195392"/>
        <c:crosses val="autoZero"/>
        <c:auto val="1"/>
        <c:lblOffset val="100"/>
        <c:baseTimeUnit val="years"/>
      </c:dateAx>
      <c:valAx>
        <c:axId val="380195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0194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65.34</c:v>
                </c:pt>
                <c:pt idx="1">
                  <c:v>67.47</c:v>
                </c:pt>
                <c:pt idx="2">
                  <c:v>68.69</c:v>
                </c:pt>
                <c:pt idx="3">
                  <c:v>67.349999999999994</c:v>
                </c:pt>
                <c:pt idx="4">
                  <c:v>70.48</c:v>
                </c:pt>
              </c:numCache>
            </c:numRef>
          </c:val>
        </c:ser>
        <c:dLbls>
          <c:showLegendKey val="0"/>
          <c:showVal val="0"/>
          <c:showCatName val="0"/>
          <c:showSerName val="0"/>
          <c:showPercent val="0"/>
          <c:showBubbleSize val="0"/>
        </c:dLbls>
        <c:gapWidth val="150"/>
        <c:axId val="380196568"/>
        <c:axId val="380196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55.28</c:v>
                </c:pt>
                <c:pt idx="1">
                  <c:v>55.91</c:v>
                </c:pt>
                <c:pt idx="2">
                  <c:v>67.59</c:v>
                </c:pt>
                <c:pt idx="3">
                  <c:v>68.510000000000005</c:v>
                </c:pt>
                <c:pt idx="4">
                  <c:v>69.739999999999995</c:v>
                </c:pt>
              </c:numCache>
            </c:numRef>
          </c:val>
          <c:smooth val="0"/>
        </c:ser>
        <c:dLbls>
          <c:showLegendKey val="0"/>
          <c:showVal val="0"/>
          <c:showCatName val="0"/>
          <c:showSerName val="0"/>
          <c:showPercent val="0"/>
          <c:showBubbleSize val="0"/>
        </c:dLbls>
        <c:marker val="1"/>
        <c:smooth val="0"/>
        <c:axId val="380196568"/>
        <c:axId val="380196960"/>
      </c:lineChart>
      <c:dateAx>
        <c:axId val="380196568"/>
        <c:scaling>
          <c:orientation val="minMax"/>
        </c:scaling>
        <c:delete val="1"/>
        <c:axPos val="b"/>
        <c:numFmt formatCode="ge" sourceLinked="1"/>
        <c:majorTickMark val="none"/>
        <c:minorTickMark val="none"/>
        <c:tickLblPos val="none"/>
        <c:crossAx val="380196960"/>
        <c:crosses val="autoZero"/>
        <c:auto val="1"/>
        <c:lblOffset val="100"/>
        <c:baseTimeUnit val="years"/>
      </c:dateAx>
      <c:valAx>
        <c:axId val="380196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0196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292.99</c:v>
                </c:pt>
                <c:pt idx="1">
                  <c:v>286.95999999999998</c:v>
                </c:pt>
                <c:pt idx="2">
                  <c:v>285.24</c:v>
                </c:pt>
                <c:pt idx="3">
                  <c:v>291.83999999999997</c:v>
                </c:pt>
                <c:pt idx="4">
                  <c:v>291.26</c:v>
                </c:pt>
              </c:numCache>
            </c:numRef>
          </c:val>
        </c:ser>
        <c:dLbls>
          <c:showLegendKey val="0"/>
          <c:showVal val="0"/>
          <c:showCatName val="0"/>
          <c:showSerName val="0"/>
          <c:showPercent val="0"/>
          <c:showBubbleSize val="0"/>
        </c:dLbls>
        <c:gapWidth val="150"/>
        <c:axId val="380198136"/>
        <c:axId val="380198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290.75</c:v>
                </c:pt>
                <c:pt idx="1">
                  <c:v>284.98</c:v>
                </c:pt>
                <c:pt idx="2">
                  <c:v>251.88</c:v>
                </c:pt>
                <c:pt idx="3">
                  <c:v>247.43</c:v>
                </c:pt>
                <c:pt idx="4">
                  <c:v>248.89</c:v>
                </c:pt>
              </c:numCache>
            </c:numRef>
          </c:val>
          <c:smooth val="0"/>
        </c:ser>
        <c:dLbls>
          <c:showLegendKey val="0"/>
          <c:showVal val="0"/>
          <c:showCatName val="0"/>
          <c:showSerName val="0"/>
          <c:showPercent val="0"/>
          <c:showBubbleSize val="0"/>
        </c:dLbls>
        <c:marker val="1"/>
        <c:smooth val="0"/>
        <c:axId val="380198136"/>
        <c:axId val="380198528"/>
      </c:lineChart>
      <c:dateAx>
        <c:axId val="380198136"/>
        <c:scaling>
          <c:orientation val="minMax"/>
        </c:scaling>
        <c:delete val="1"/>
        <c:axPos val="b"/>
        <c:numFmt formatCode="ge" sourceLinked="1"/>
        <c:majorTickMark val="none"/>
        <c:minorTickMark val="none"/>
        <c:tickLblPos val="none"/>
        <c:crossAx val="380198528"/>
        <c:crosses val="autoZero"/>
        <c:auto val="1"/>
        <c:lblOffset val="100"/>
        <c:baseTimeUnit val="years"/>
      </c:dateAx>
      <c:valAx>
        <c:axId val="380198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0198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板倉町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Cd2</v>
      </c>
      <c r="X8" s="70"/>
      <c r="Y8" s="70"/>
      <c r="Z8" s="70"/>
      <c r="AA8" s="70"/>
      <c r="AB8" s="70"/>
      <c r="AC8" s="70"/>
      <c r="AD8" s="3"/>
      <c r="AE8" s="3"/>
      <c r="AF8" s="3"/>
      <c r="AG8" s="3"/>
      <c r="AH8" s="3"/>
      <c r="AI8" s="3"/>
      <c r="AJ8" s="3"/>
      <c r="AK8" s="3"/>
      <c r="AL8" s="64">
        <f>データ!R6</f>
        <v>15413</v>
      </c>
      <c r="AM8" s="64"/>
      <c r="AN8" s="64"/>
      <c r="AO8" s="64"/>
      <c r="AP8" s="64"/>
      <c r="AQ8" s="64"/>
      <c r="AR8" s="64"/>
      <c r="AS8" s="64"/>
      <c r="AT8" s="63">
        <f>データ!S6</f>
        <v>41.86</v>
      </c>
      <c r="AU8" s="63"/>
      <c r="AV8" s="63"/>
      <c r="AW8" s="63"/>
      <c r="AX8" s="63"/>
      <c r="AY8" s="63"/>
      <c r="AZ8" s="63"/>
      <c r="BA8" s="63"/>
      <c r="BB8" s="63">
        <f>データ!T6</f>
        <v>368.2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15.23</v>
      </c>
      <c r="Q10" s="63"/>
      <c r="R10" s="63"/>
      <c r="S10" s="63"/>
      <c r="T10" s="63"/>
      <c r="U10" s="63"/>
      <c r="V10" s="63"/>
      <c r="W10" s="63">
        <f>データ!P6</f>
        <v>88.67</v>
      </c>
      <c r="X10" s="63"/>
      <c r="Y10" s="63"/>
      <c r="Z10" s="63"/>
      <c r="AA10" s="63"/>
      <c r="AB10" s="63"/>
      <c r="AC10" s="63"/>
      <c r="AD10" s="64">
        <f>データ!Q6</f>
        <v>3465</v>
      </c>
      <c r="AE10" s="64"/>
      <c r="AF10" s="64"/>
      <c r="AG10" s="64"/>
      <c r="AH10" s="64"/>
      <c r="AI10" s="64"/>
      <c r="AJ10" s="64"/>
      <c r="AK10" s="2"/>
      <c r="AL10" s="64">
        <f>データ!U6</f>
        <v>2338</v>
      </c>
      <c r="AM10" s="64"/>
      <c r="AN10" s="64"/>
      <c r="AO10" s="64"/>
      <c r="AP10" s="64"/>
      <c r="AQ10" s="64"/>
      <c r="AR10" s="64"/>
      <c r="AS10" s="64"/>
      <c r="AT10" s="63">
        <f>データ!V6</f>
        <v>1.45</v>
      </c>
      <c r="AU10" s="63"/>
      <c r="AV10" s="63"/>
      <c r="AW10" s="63"/>
      <c r="AX10" s="63"/>
      <c r="AY10" s="63"/>
      <c r="AZ10" s="63"/>
      <c r="BA10" s="63"/>
      <c r="BB10" s="63">
        <f>データ!W6</f>
        <v>1612.41</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105210</v>
      </c>
      <c r="D6" s="31">
        <f t="shared" si="3"/>
        <v>47</v>
      </c>
      <c r="E6" s="31">
        <f t="shared" si="3"/>
        <v>17</v>
      </c>
      <c r="F6" s="31">
        <f t="shared" si="3"/>
        <v>1</v>
      </c>
      <c r="G6" s="31">
        <f t="shared" si="3"/>
        <v>0</v>
      </c>
      <c r="H6" s="31" t="str">
        <f t="shared" si="3"/>
        <v>群馬県　板倉町</v>
      </c>
      <c r="I6" s="31" t="str">
        <f t="shared" si="3"/>
        <v>法非適用</v>
      </c>
      <c r="J6" s="31" t="str">
        <f t="shared" si="3"/>
        <v>下水道事業</v>
      </c>
      <c r="K6" s="31" t="str">
        <f t="shared" si="3"/>
        <v>公共下水道</v>
      </c>
      <c r="L6" s="31" t="str">
        <f t="shared" si="3"/>
        <v>Cd2</v>
      </c>
      <c r="M6" s="32" t="str">
        <f t="shared" si="3"/>
        <v>-</v>
      </c>
      <c r="N6" s="32" t="str">
        <f t="shared" si="3"/>
        <v>該当数値なし</v>
      </c>
      <c r="O6" s="32">
        <f t="shared" si="3"/>
        <v>15.23</v>
      </c>
      <c r="P6" s="32">
        <f t="shared" si="3"/>
        <v>88.67</v>
      </c>
      <c r="Q6" s="32">
        <f t="shared" si="3"/>
        <v>3465</v>
      </c>
      <c r="R6" s="32">
        <f t="shared" si="3"/>
        <v>15413</v>
      </c>
      <c r="S6" s="32">
        <f t="shared" si="3"/>
        <v>41.86</v>
      </c>
      <c r="T6" s="32">
        <f t="shared" si="3"/>
        <v>368.2</v>
      </c>
      <c r="U6" s="32">
        <f t="shared" si="3"/>
        <v>2338</v>
      </c>
      <c r="V6" s="32">
        <f t="shared" si="3"/>
        <v>1.45</v>
      </c>
      <c r="W6" s="32">
        <f t="shared" si="3"/>
        <v>1612.41</v>
      </c>
      <c r="X6" s="33">
        <f>IF(X7="",NA(),X7)</f>
        <v>97.02</v>
      </c>
      <c r="Y6" s="33">
        <f t="shared" ref="Y6:AG6" si="4">IF(Y7="",NA(),Y7)</f>
        <v>99.16</v>
      </c>
      <c r="Z6" s="33">
        <f t="shared" si="4"/>
        <v>103.16</v>
      </c>
      <c r="AA6" s="33">
        <f t="shared" si="4"/>
        <v>97.24</v>
      </c>
      <c r="AB6" s="33">
        <f t="shared" si="4"/>
        <v>99.03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1897.09</v>
      </c>
      <c r="BK6" s="33">
        <f t="shared" si="7"/>
        <v>1734.34</v>
      </c>
      <c r="BL6" s="33">
        <f t="shared" si="7"/>
        <v>1309.43</v>
      </c>
      <c r="BM6" s="33">
        <f t="shared" si="7"/>
        <v>1306.92</v>
      </c>
      <c r="BN6" s="33">
        <f t="shared" si="7"/>
        <v>1203.71</v>
      </c>
      <c r="BO6" s="32" t="str">
        <f>IF(BO7="","",IF(BO7="-","【-】","【"&amp;SUBSTITUTE(TEXT(BO7,"#,##0.00"),"-","△")&amp;"】"))</f>
        <v>【776.35】</v>
      </c>
      <c r="BP6" s="33">
        <f>IF(BP7="",NA(),BP7)</f>
        <v>65.34</v>
      </c>
      <c r="BQ6" s="33">
        <f t="shared" ref="BQ6:BY6" si="8">IF(BQ7="",NA(),BQ7)</f>
        <v>67.47</v>
      </c>
      <c r="BR6" s="33">
        <f t="shared" si="8"/>
        <v>68.69</v>
      </c>
      <c r="BS6" s="33">
        <f t="shared" si="8"/>
        <v>67.349999999999994</v>
      </c>
      <c r="BT6" s="33">
        <f t="shared" si="8"/>
        <v>70.48</v>
      </c>
      <c r="BU6" s="33">
        <f t="shared" si="8"/>
        <v>55.28</v>
      </c>
      <c r="BV6" s="33">
        <f t="shared" si="8"/>
        <v>55.91</v>
      </c>
      <c r="BW6" s="33">
        <f t="shared" si="8"/>
        <v>67.59</v>
      </c>
      <c r="BX6" s="33">
        <f t="shared" si="8"/>
        <v>68.510000000000005</v>
      </c>
      <c r="BY6" s="33">
        <f t="shared" si="8"/>
        <v>69.739999999999995</v>
      </c>
      <c r="BZ6" s="32" t="str">
        <f>IF(BZ7="","",IF(BZ7="-","【-】","【"&amp;SUBSTITUTE(TEXT(BZ7,"#,##0.00"),"-","△")&amp;"】"))</f>
        <v>【96.57】</v>
      </c>
      <c r="CA6" s="33">
        <f>IF(CA7="",NA(),CA7)</f>
        <v>292.99</v>
      </c>
      <c r="CB6" s="33">
        <f t="shared" ref="CB6:CJ6" si="9">IF(CB7="",NA(),CB7)</f>
        <v>286.95999999999998</v>
      </c>
      <c r="CC6" s="33">
        <f t="shared" si="9"/>
        <v>285.24</v>
      </c>
      <c r="CD6" s="33">
        <f t="shared" si="9"/>
        <v>291.83999999999997</v>
      </c>
      <c r="CE6" s="33">
        <f t="shared" si="9"/>
        <v>291.26</v>
      </c>
      <c r="CF6" s="33">
        <f t="shared" si="9"/>
        <v>290.75</v>
      </c>
      <c r="CG6" s="33">
        <f t="shared" si="9"/>
        <v>284.98</v>
      </c>
      <c r="CH6" s="33">
        <f t="shared" si="9"/>
        <v>251.88</v>
      </c>
      <c r="CI6" s="33">
        <f t="shared" si="9"/>
        <v>247.43</v>
      </c>
      <c r="CJ6" s="33">
        <f t="shared" si="9"/>
        <v>248.89</v>
      </c>
      <c r="CK6" s="32" t="str">
        <f>IF(CK7="","",IF(CK7="-","【-】","【"&amp;SUBSTITUTE(TEXT(CK7,"#,##0.00"),"-","△")&amp;"】"))</f>
        <v>【142.28】</v>
      </c>
      <c r="CL6" s="32">
        <f>IF(CL7="",NA(),CL7)</f>
        <v>0</v>
      </c>
      <c r="CM6" s="33">
        <f t="shared" ref="CM6:CU6" si="10">IF(CM7="",NA(),CM7)</f>
        <v>31.4</v>
      </c>
      <c r="CN6" s="33">
        <f t="shared" si="10"/>
        <v>30.81</v>
      </c>
      <c r="CO6" s="33">
        <f t="shared" si="10"/>
        <v>32.21</v>
      </c>
      <c r="CP6" s="33">
        <f t="shared" si="10"/>
        <v>33.15</v>
      </c>
      <c r="CQ6" s="33">
        <f t="shared" si="10"/>
        <v>38.97</v>
      </c>
      <c r="CR6" s="33">
        <f t="shared" si="10"/>
        <v>41.48</v>
      </c>
      <c r="CS6" s="33">
        <f t="shared" si="10"/>
        <v>49.29</v>
      </c>
      <c r="CT6" s="33">
        <f t="shared" si="10"/>
        <v>50.32</v>
      </c>
      <c r="CU6" s="33">
        <f t="shared" si="10"/>
        <v>49.89</v>
      </c>
      <c r="CV6" s="32" t="str">
        <f>IF(CV7="","",IF(CV7="-","【-】","【"&amp;SUBSTITUTE(TEXT(CV7,"#,##0.00"),"-","△")&amp;"】"))</f>
        <v>【60.35】</v>
      </c>
      <c r="CW6" s="33">
        <f>IF(CW7="",NA(),CW7)</f>
        <v>100</v>
      </c>
      <c r="CX6" s="33">
        <f t="shared" ref="CX6:DF6" si="11">IF(CX7="",NA(),CX7)</f>
        <v>100</v>
      </c>
      <c r="CY6" s="33">
        <f t="shared" si="11"/>
        <v>100</v>
      </c>
      <c r="CZ6" s="33">
        <f t="shared" si="11"/>
        <v>100</v>
      </c>
      <c r="DA6" s="33">
        <f t="shared" si="11"/>
        <v>100</v>
      </c>
      <c r="DB6" s="33">
        <f t="shared" si="11"/>
        <v>64.55</v>
      </c>
      <c r="DC6" s="33">
        <f t="shared" si="11"/>
        <v>65.739999999999995</v>
      </c>
      <c r="DD6" s="33">
        <f t="shared" si="11"/>
        <v>84.31</v>
      </c>
      <c r="DE6" s="33">
        <f t="shared" si="11"/>
        <v>84.57</v>
      </c>
      <c r="DF6" s="33">
        <f t="shared" si="11"/>
        <v>84.73</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7.0000000000000007E-2</v>
      </c>
      <c r="EJ6" s="32">
        <f t="shared" si="14"/>
        <v>0</v>
      </c>
      <c r="EK6" s="33">
        <f t="shared" si="14"/>
        <v>7.0000000000000007E-2</v>
      </c>
      <c r="EL6" s="33">
        <f t="shared" si="14"/>
        <v>0.14000000000000001</v>
      </c>
      <c r="EM6" s="33">
        <f t="shared" si="14"/>
        <v>0.03</v>
      </c>
      <c r="EN6" s="32" t="str">
        <f>IF(EN7="","",IF(EN7="-","【-】","【"&amp;SUBSTITUTE(TEXT(EN7,"#,##0.00"),"-","△")&amp;"】"))</f>
        <v>【0.17】</v>
      </c>
    </row>
    <row r="7" spans="1:144" s="34" customFormat="1">
      <c r="A7" s="26"/>
      <c r="B7" s="35">
        <v>2014</v>
      </c>
      <c r="C7" s="35">
        <v>105210</v>
      </c>
      <c r="D7" s="35">
        <v>47</v>
      </c>
      <c r="E7" s="35">
        <v>17</v>
      </c>
      <c r="F7" s="35">
        <v>1</v>
      </c>
      <c r="G7" s="35">
        <v>0</v>
      </c>
      <c r="H7" s="35" t="s">
        <v>96</v>
      </c>
      <c r="I7" s="35" t="s">
        <v>97</v>
      </c>
      <c r="J7" s="35" t="s">
        <v>98</v>
      </c>
      <c r="K7" s="35" t="s">
        <v>99</v>
      </c>
      <c r="L7" s="35" t="s">
        <v>100</v>
      </c>
      <c r="M7" s="36" t="s">
        <v>101</v>
      </c>
      <c r="N7" s="36" t="s">
        <v>102</v>
      </c>
      <c r="O7" s="36">
        <v>15.23</v>
      </c>
      <c r="P7" s="36">
        <v>88.67</v>
      </c>
      <c r="Q7" s="36">
        <v>3465</v>
      </c>
      <c r="R7" s="36">
        <v>15413</v>
      </c>
      <c r="S7" s="36">
        <v>41.86</v>
      </c>
      <c r="T7" s="36">
        <v>368.2</v>
      </c>
      <c r="U7" s="36">
        <v>2338</v>
      </c>
      <c r="V7" s="36">
        <v>1.45</v>
      </c>
      <c r="W7" s="36">
        <v>1612.41</v>
      </c>
      <c r="X7" s="36">
        <v>97.02</v>
      </c>
      <c r="Y7" s="36">
        <v>99.16</v>
      </c>
      <c r="Z7" s="36">
        <v>103.16</v>
      </c>
      <c r="AA7" s="36">
        <v>97.24</v>
      </c>
      <c r="AB7" s="36">
        <v>99.03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1897.09</v>
      </c>
      <c r="BK7" s="36">
        <v>1734.34</v>
      </c>
      <c r="BL7" s="36">
        <v>1309.43</v>
      </c>
      <c r="BM7" s="36">
        <v>1306.92</v>
      </c>
      <c r="BN7" s="36">
        <v>1203.71</v>
      </c>
      <c r="BO7" s="36">
        <v>776.35</v>
      </c>
      <c r="BP7" s="36">
        <v>65.34</v>
      </c>
      <c r="BQ7" s="36">
        <v>67.47</v>
      </c>
      <c r="BR7" s="36">
        <v>68.69</v>
      </c>
      <c r="BS7" s="36">
        <v>67.349999999999994</v>
      </c>
      <c r="BT7" s="36">
        <v>70.48</v>
      </c>
      <c r="BU7" s="36">
        <v>55.28</v>
      </c>
      <c r="BV7" s="36">
        <v>55.91</v>
      </c>
      <c r="BW7" s="36">
        <v>67.59</v>
      </c>
      <c r="BX7" s="36">
        <v>68.510000000000005</v>
      </c>
      <c r="BY7" s="36">
        <v>69.739999999999995</v>
      </c>
      <c r="BZ7" s="36">
        <v>96.57</v>
      </c>
      <c r="CA7" s="36">
        <v>292.99</v>
      </c>
      <c r="CB7" s="36">
        <v>286.95999999999998</v>
      </c>
      <c r="CC7" s="36">
        <v>285.24</v>
      </c>
      <c r="CD7" s="36">
        <v>291.83999999999997</v>
      </c>
      <c r="CE7" s="36">
        <v>291.26</v>
      </c>
      <c r="CF7" s="36">
        <v>290.75</v>
      </c>
      <c r="CG7" s="36">
        <v>284.98</v>
      </c>
      <c r="CH7" s="36">
        <v>251.88</v>
      </c>
      <c r="CI7" s="36">
        <v>247.43</v>
      </c>
      <c r="CJ7" s="36">
        <v>248.89</v>
      </c>
      <c r="CK7" s="36">
        <v>142.28</v>
      </c>
      <c r="CL7" s="36">
        <v>0</v>
      </c>
      <c r="CM7" s="36">
        <v>31.4</v>
      </c>
      <c r="CN7" s="36">
        <v>30.81</v>
      </c>
      <c r="CO7" s="36">
        <v>32.21</v>
      </c>
      <c r="CP7" s="36">
        <v>33.15</v>
      </c>
      <c r="CQ7" s="36">
        <v>38.97</v>
      </c>
      <c r="CR7" s="36">
        <v>41.48</v>
      </c>
      <c r="CS7" s="36">
        <v>49.29</v>
      </c>
      <c r="CT7" s="36">
        <v>50.32</v>
      </c>
      <c r="CU7" s="36">
        <v>49.89</v>
      </c>
      <c r="CV7" s="36">
        <v>60.35</v>
      </c>
      <c r="CW7" s="36">
        <v>100</v>
      </c>
      <c r="CX7" s="36">
        <v>100</v>
      </c>
      <c r="CY7" s="36">
        <v>100</v>
      </c>
      <c r="CZ7" s="36">
        <v>100</v>
      </c>
      <c r="DA7" s="36">
        <v>100</v>
      </c>
      <c r="DB7" s="36">
        <v>64.55</v>
      </c>
      <c r="DC7" s="36">
        <v>65.739999999999995</v>
      </c>
      <c r="DD7" s="36">
        <v>84.31</v>
      </c>
      <c r="DE7" s="36">
        <v>84.57</v>
      </c>
      <c r="DF7" s="36">
        <v>84.73</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7.0000000000000007E-2</v>
      </c>
      <c r="EJ7" s="36">
        <v>0</v>
      </c>
      <c r="EK7" s="36">
        <v>7.0000000000000007E-2</v>
      </c>
      <c r="EL7" s="36">
        <v>0.14000000000000001</v>
      </c>
      <c r="EM7" s="36">
        <v>0.03</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2016-02-03T08:49:24Z</dcterms:created>
  <dcterms:modified xsi:type="dcterms:W3CDTF">2016-02-17T05:10:24Z</dcterms:modified>
  <cp:category/>
</cp:coreProperties>
</file>