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<sst xmlns="http://schemas.openxmlformats.org/spreadsheetml/2006/main" count="221" uniqueCount="111">
  <si>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</si>
  <si>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</si>
  <si>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</si>
  <si>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</si>
  <si>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</si>
  <si>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</si>
  <si>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</si>
  <si>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</si>
  <si>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</si>
  <si>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</si>
  <si>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</si>
  <si>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</si>
  <si>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</si>
  <si>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</si>
  <si>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</si>
  <si>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</si>
  <si>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</si>
  <si>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</si>
  <si>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</si>
  <si>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</si>
  <si>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</si>
  <si>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</si>
  <si>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</si>
  <si>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</si>
  <si>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</si>
  <si>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</si>
  <si>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</si>
  <si>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</si>
  <si>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</si>
  <si>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</si>
  <si>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</si>
  <si>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</si>
  <si>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</si>
  <si>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</si>
  <si>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</si>
  <si>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</si>
  <si>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</si>
  <si>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</si>
  <si>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</si>
  <si>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</si>
  <si>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</si>
  <si>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</si>
  <si>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</si>
  <si>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</si>
  <si>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</si>
  <si>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</si>
  <si>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</si>
  <si>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</si>
  <si>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</si>
  <si>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</si>
  <si>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</si>
  <si>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</si>
  <si>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</si>
  <si>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</si>
  <si>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</si>
  <si>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</si>
  <si>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</si>
  <si>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</si>
  <si>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</si>
  <si>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</si>
  <si>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</si>
  <si>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</si>
  <si>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</si>
  <si>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</si>
  <si>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</si>
  <si>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</si>
  <si>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</si>
  <si>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</si>
  <si>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</si>
  <si>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</si>
  <si>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</si>
  <si>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</si>
  <si>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</si>
  <si>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</si>
  <si>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</si>
  <si>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</si>
  <si>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</si>
  <si>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</si>
  <si>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</si>
  <si>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</si>
  <si>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</si>
  <si>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</si>
  <si>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</si>
  <si>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</si>
  <si>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</si>
  <si>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</si>
  <si>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</si>
  <si>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</si>
  <si>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</si>
  <si>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</si>
  <si>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</si>
  <si>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</si>
  <si>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</si>
  <si>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</si>
  <si>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</si>
  <si>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</si>
  <si>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草津町</t>
  </si>
  <si>
    <t>法非適用</t>
  </si>
  <si>
    <t>下水道事業</t>
  </si>
  <si>
    <t>公共下水道</t>
  </si>
  <si>
    <t>Cd1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</si>
  <si>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</si>
  <si>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</si>
  <si>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</si>
  <si>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</si>
  <si>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</si>
  <si>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</si>
  <si>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</si>
  <si>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&lt;収益的収支比率〉
単年度の収支は毎年黒字となっているが、更なる経費の節減と共に料金改定を行い料金収入だけで賄える健全経営を目指す。
〈企業債残高対事業規模比率〉
類似団体、全国平均と比較すると当町は低水準で移行しているが、要因としては機器の更新工事・施設の維持補修等は町単独費で賄ってきたため低水準で推移してきた。平成25・26年度は曝気機（４台）の更新工事を実施したため、比率はＨ24より約24.7%上昇した。
〈経費回収率〉
類似団体と比較すると、使用料で回収すべき経費については全て使用料で賄えている状況にあるが、今後も更なる経費削減に努めて行く。
〈汚水処理原価〉
類似団体と比較すると、汚水処理コストは低額で推移している。要因として旅館・ホテル、リゾートマンションが多数あるため、年間有収水量が安定的に確保出来るためと思われる。
〈施設利用率〉
全国平均や類似団体と比較すると低水準であるが、建設当時の過大な仕様が要因と思われる。今後の施設更新時に大幅な見直しが必要。
〈水洗化率〉
処理区域内の水洗化率はほぼ同率で推移しているため、今後は個別に接続指導等必要。
</t>
    <rPh sb="1" eb="3">
      <t>シュウエキ</t>
    </rPh>
    <rPh sb="3" eb="4">
      <t>テキ</t>
    </rPh>
    <rPh sb="4" eb="6">
      <t>シュウシ</t>
    </rPh>
    <rPh sb="6" eb="8">
      <t>ヒリツ</t>
    </rPh>
    <rPh sb="10" eb="13">
      <t>タンネンド</t>
    </rPh>
    <rPh sb="14" eb="16">
      <t>シュウシ</t>
    </rPh>
    <rPh sb="17" eb="19">
      <t>マイネン</t>
    </rPh>
    <rPh sb="19" eb="21">
      <t>クロジ</t>
    </rPh>
    <rPh sb="29" eb="30">
      <t>サラ</t>
    </rPh>
    <rPh sb="32" eb="34">
      <t>ケイヒ</t>
    </rPh>
    <rPh sb="35" eb="37">
      <t>セツゲン</t>
    </rPh>
    <rPh sb="38" eb="39">
      <t>トモ</t>
    </rPh>
    <rPh sb="40" eb="42">
      <t>リョウキン</t>
    </rPh>
    <rPh sb="42" eb="44">
      <t>カイテイ</t>
    </rPh>
    <rPh sb="45" eb="46">
      <t>オコナ</t>
    </rPh>
    <rPh sb="47" eb="49">
      <t>リョウキン</t>
    </rPh>
    <rPh sb="49" eb="51">
      <t>シュウニュウ</t>
    </rPh>
    <rPh sb="54" eb="55">
      <t>マカナ</t>
    </rPh>
    <rPh sb="57" eb="59">
      <t>ケンゼン</t>
    </rPh>
    <rPh sb="59" eb="61">
      <t>ケイエイ</t>
    </rPh>
    <rPh sb="62" eb="64">
      <t>メザ</t>
    </rPh>
    <rPh sb="68" eb="70">
      <t>キギョウ</t>
    </rPh>
    <rPh sb="70" eb="71">
      <t>サイ</t>
    </rPh>
    <rPh sb="71" eb="73">
      <t>ザンダカ</t>
    </rPh>
    <rPh sb="73" eb="74">
      <t>タイ</t>
    </rPh>
    <rPh sb="74" eb="76">
      <t>ジギョウ</t>
    </rPh>
    <rPh sb="76" eb="78">
      <t>キボ</t>
    </rPh>
    <rPh sb="78" eb="80">
      <t>ヒリツ</t>
    </rPh>
    <rPh sb="82" eb="84">
      <t>ルイジ</t>
    </rPh>
    <rPh sb="84" eb="86">
      <t>ダンタイ</t>
    </rPh>
    <rPh sb="87" eb="89">
      <t>ゼンコク</t>
    </rPh>
    <rPh sb="89" eb="91">
      <t>ヘイキン</t>
    </rPh>
    <rPh sb="92" eb="94">
      <t>ヒカク</t>
    </rPh>
    <rPh sb="97" eb="99">
      <t>トウチョウ</t>
    </rPh>
    <rPh sb="100" eb="103">
      <t>テイスイジュン</t>
    </rPh>
    <rPh sb="104" eb="106">
      <t>イコウ</t>
    </rPh>
    <rPh sb="112" eb="114">
      <t>ヨウイン</t>
    </rPh>
    <rPh sb="118" eb="120">
      <t>キキ</t>
    </rPh>
    <rPh sb="121" eb="123">
      <t>コウシン</t>
    </rPh>
    <rPh sb="123" eb="125">
      <t>コウジ</t>
    </rPh>
    <rPh sb="126" eb="128">
      <t>シセツ</t>
    </rPh>
    <rPh sb="129" eb="131">
      <t>イジ</t>
    </rPh>
    <rPh sb="131" eb="133">
      <t>ホシュウ</t>
    </rPh>
    <rPh sb="133" eb="134">
      <t>トウ</t>
    </rPh>
    <rPh sb="135" eb="136">
      <t>マチ</t>
    </rPh>
    <rPh sb="136" eb="138">
      <t>タンドク</t>
    </rPh>
    <rPh sb="138" eb="139">
      <t>ヒ</t>
    </rPh>
    <rPh sb="140" eb="141">
      <t>マカナ</t>
    </rPh>
    <rPh sb="147" eb="150">
      <t>テイスイジュン</t>
    </rPh>
    <rPh sb="151" eb="153">
      <t>スイイ</t>
    </rPh>
    <rPh sb="158" eb="160">
      <t>ヘイセイ</t>
    </rPh>
    <rPh sb="165" eb="166">
      <t>ネン</t>
    </rPh>
    <rPh sb="166" eb="167">
      <t>ド</t>
    </rPh>
    <rPh sb="168" eb="169">
      <t>バク</t>
    </rPh>
    <rPh sb="169" eb="170">
      <t>キ</t>
    </rPh>
    <rPh sb="170" eb="171">
      <t>キ</t>
    </rPh>
    <rPh sb="173" eb="174">
      <t>ダイ</t>
    </rPh>
    <rPh sb="176" eb="178">
      <t>コウシン</t>
    </rPh>
    <rPh sb="178" eb="180">
      <t>コウジ</t>
    </rPh>
    <rPh sb="181" eb="183">
      <t>ジッシ</t>
    </rPh>
    <rPh sb="188" eb="190">
      <t>ヒリツ</t>
    </rPh>
    <rPh sb="196" eb="197">
      <t>ヤク</t>
    </rPh>
    <rPh sb="202" eb="204">
      <t>ジョウショウ</t>
    </rPh>
    <rPh sb="209" eb="211">
      <t>ケイヒ</t>
    </rPh>
    <rPh sb="211" eb="213">
      <t>カイシュウ</t>
    </rPh>
    <rPh sb="213" eb="214">
      <t>リツ</t>
    </rPh>
    <rPh sb="216" eb="218">
      <t>ルイジ</t>
    </rPh>
    <rPh sb="218" eb="220">
      <t>ダンタイ</t>
    </rPh>
    <rPh sb="221" eb="223">
      <t>ヒカク</t>
    </rPh>
    <rPh sb="227" eb="230">
      <t>シヨウリョウ</t>
    </rPh>
    <rPh sb="231" eb="233">
      <t>カイシュウ</t>
    </rPh>
    <rPh sb="236" eb="238">
      <t>ケイヒ</t>
    </rPh>
    <rPh sb="243" eb="244">
      <t>スベ</t>
    </rPh>
    <rPh sb="245" eb="248">
      <t>シヨウリョウ</t>
    </rPh>
    <rPh sb="249" eb="250">
      <t>マカナ</t>
    </rPh>
    <rPh sb="254" eb="256">
      <t>ジョウキョウ</t>
    </rPh>
    <rPh sb="261" eb="263">
      <t>コンゴ</t>
    </rPh>
    <rPh sb="264" eb="265">
      <t>サラ</t>
    </rPh>
    <rPh sb="267" eb="269">
      <t>ケイヒ</t>
    </rPh>
    <rPh sb="269" eb="271">
      <t>サクゲン</t>
    </rPh>
    <rPh sb="272" eb="273">
      <t>ツト</t>
    </rPh>
    <rPh sb="275" eb="276">
      <t>イ</t>
    </rPh>
    <rPh sb="280" eb="282">
      <t>オスイ</t>
    </rPh>
    <rPh sb="282" eb="284">
      <t>ショリ</t>
    </rPh>
    <rPh sb="284" eb="286">
      <t>ゲンカ</t>
    </rPh>
    <rPh sb="288" eb="290">
      <t>ルイジ</t>
    </rPh>
    <rPh sb="290" eb="292">
      <t>ダンタイ</t>
    </rPh>
    <rPh sb="293" eb="295">
      <t>ヒカク</t>
    </rPh>
    <rPh sb="299" eb="301">
      <t>オスイ</t>
    </rPh>
    <rPh sb="301" eb="303">
      <t>ショリ</t>
    </rPh>
    <rPh sb="307" eb="309">
      <t>テイガク</t>
    </rPh>
    <rPh sb="310" eb="312">
      <t>スイイ</t>
    </rPh>
    <rPh sb="317" eb="319">
      <t>ヨウイン</t>
    </rPh>
    <rPh sb="322" eb="324">
      <t>リョカン</t>
    </rPh>
    <rPh sb="339" eb="341">
      <t>タスウ</t>
    </rPh>
    <rPh sb="346" eb="348">
      <t>ネンカン</t>
    </rPh>
    <rPh sb="348" eb="350">
      <t>ユウシュウ</t>
    </rPh>
    <rPh sb="350" eb="352">
      <t>スイリョウ</t>
    </rPh>
    <rPh sb="353" eb="355">
      <t>アンテイ</t>
    </rPh>
    <rPh sb="355" eb="356">
      <t>テキ</t>
    </rPh>
    <rPh sb="357" eb="359">
      <t>カクホ</t>
    </rPh>
    <rPh sb="359" eb="361">
      <t>デキ</t>
    </rPh>
    <rPh sb="365" eb="366">
      <t>オモ</t>
    </rPh>
    <rPh sb="372" eb="374">
      <t>シセツ</t>
    </rPh>
    <rPh sb="374" eb="377">
      <t>リヨウリツ</t>
    </rPh>
    <rPh sb="379" eb="381">
      <t>ゼンコク</t>
    </rPh>
    <rPh sb="381" eb="383">
      <t>ヘイキン</t>
    </rPh>
    <rPh sb="384" eb="386">
      <t>ルイジ</t>
    </rPh>
    <rPh sb="386" eb="388">
      <t>ダンタイ</t>
    </rPh>
    <rPh sb="389" eb="391">
      <t>ヒカク</t>
    </rPh>
    <rPh sb="394" eb="397">
      <t>テイスイジュン</t>
    </rPh>
    <rPh sb="402" eb="404">
      <t>ケンセツ</t>
    </rPh>
    <rPh sb="404" eb="406">
      <t>トウジ</t>
    </rPh>
    <rPh sb="407" eb="409">
      <t>カダイ</t>
    </rPh>
    <rPh sb="410" eb="412">
      <t>シヨウ</t>
    </rPh>
    <rPh sb="413" eb="415">
      <t>ヨウイン</t>
    </rPh>
    <rPh sb="416" eb="417">
      <t>オモ</t>
    </rPh>
    <rPh sb="421" eb="423">
      <t>コンゴ</t>
    </rPh>
    <rPh sb="424" eb="426">
      <t>シセツ</t>
    </rPh>
    <rPh sb="426" eb="428">
      <t>コウシン</t>
    </rPh>
    <rPh sb="428" eb="429">
      <t>ジ</t>
    </rPh>
    <rPh sb="430" eb="432">
      <t>オオハバ</t>
    </rPh>
    <rPh sb="433" eb="435">
      <t>ミナオ</t>
    </rPh>
    <rPh sb="437" eb="439">
      <t>ヒツヨウ</t>
    </rPh>
    <rPh sb="442" eb="445">
      <t>スイセンカ</t>
    </rPh>
    <rPh sb="445" eb="446">
      <t>リツ</t>
    </rPh>
    <rPh sb="448" eb="450">
      <t>ショリ</t>
    </rPh>
    <rPh sb="450" eb="452">
      <t>クイキ</t>
    </rPh>
    <rPh sb="452" eb="453">
      <t>ナイ</t>
    </rPh>
    <rPh sb="454" eb="457">
      <t>スイセンカ</t>
    </rPh>
    <rPh sb="457" eb="458">
      <t>リツ</t>
    </rPh>
    <rPh sb="461" eb="463">
      <t>ドウリツ</t>
    </rPh>
    <rPh sb="464" eb="466">
      <t>スイイ</t>
    </rPh>
    <rPh sb="473" eb="475">
      <t>コンゴ</t>
    </rPh>
    <rPh sb="476" eb="478">
      <t>コベツ</t>
    </rPh>
    <rPh sb="479" eb="481">
      <t>セツゾク</t>
    </rPh>
    <rPh sb="481" eb="483">
      <t>シドウ</t>
    </rPh>
    <rPh sb="483" eb="484">
      <t>トウ</t>
    </rPh>
    <rPh sb="484" eb="486">
      <t>ヒツヨウ</t>
    </rPh>
    <phoneticPr fontId="4"/>
  </si>
  <si>
    <t>公共下水道は昭和44年度に事業着手し、昭和52年4月から供用開始をして以来39年が経過し、施設の老朽化が著しいため、平成27年度から施設の更新に向けた長寿命化事業を開始する。このことにより、今後は処理場更新を順次計画的に実施する予定である。管渠の更新についても計画的に進めて行く。</t>
    <rPh sb="0" eb="2">
      <t>コウキョウ</t>
    </rPh>
    <rPh sb="2" eb="5">
      <t>ゲスイドウ</t>
    </rPh>
    <rPh sb="6" eb="8">
      <t>ショウワ</t>
    </rPh>
    <rPh sb="10" eb="11">
      <t>ネン</t>
    </rPh>
    <rPh sb="11" eb="12">
      <t>ド</t>
    </rPh>
    <rPh sb="13" eb="15">
      <t>ジギョウ</t>
    </rPh>
    <rPh sb="15" eb="17">
      <t>チャクシュ</t>
    </rPh>
    <rPh sb="19" eb="21">
      <t>ショウワ</t>
    </rPh>
    <rPh sb="23" eb="24">
      <t>ネン</t>
    </rPh>
    <rPh sb="25" eb="26">
      <t>ガツ</t>
    </rPh>
    <rPh sb="28" eb="30">
      <t>キョウヨウ</t>
    </rPh>
    <rPh sb="30" eb="32">
      <t>カイシ</t>
    </rPh>
    <rPh sb="35" eb="37">
      <t>イライ</t>
    </rPh>
    <rPh sb="39" eb="40">
      <t>ネン</t>
    </rPh>
    <rPh sb="41" eb="43">
      <t>ケイカ</t>
    </rPh>
    <rPh sb="45" eb="47">
      <t>シセツ</t>
    </rPh>
    <rPh sb="48" eb="51">
      <t>ロウキュウカ</t>
    </rPh>
    <rPh sb="52" eb="53">
      <t>イチジル</t>
    </rPh>
    <rPh sb="58" eb="60">
      <t>ヘイセイ</t>
    </rPh>
    <rPh sb="62" eb="63">
      <t>ネン</t>
    </rPh>
    <rPh sb="63" eb="64">
      <t>ド</t>
    </rPh>
    <rPh sb="66" eb="68">
      <t>シセツ</t>
    </rPh>
    <rPh sb="69" eb="71">
      <t>コウシン</t>
    </rPh>
    <rPh sb="72" eb="73">
      <t>ム</t>
    </rPh>
    <rPh sb="75" eb="76">
      <t>チョウ</t>
    </rPh>
    <rPh sb="76" eb="78">
      <t>ジュミョウ</t>
    </rPh>
    <rPh sb="78" eb="79">
      <t>カ</t>
    </rPh>
    <rPh sb="79" eb="81">
      <t>ジギョウ</t>
    </rPh>
    <rPh sb="82" eb="84">
      <t>カイシ</t>
    </rPh>
    <rPh sb="95" eb="97">
      <t>コンゴ</t>
    </rPh>
    <rPh sb="98" eb="101">
      <t>ショリジョウ</t>
    </rPh>
    <rPh sb="101" eb="103">
      <t>コウシン</t>
    </rPh>
    <rPh sb="104" eb="106">
      <t>ジュンジ</t>
    </rPh>
    <rPh sb="106" eb="109">
      <t>ケイカクテキ</t>
    </rPh>
    <rPh sb="110" eb="112">
      <t>ジッシ</t>
    </rPh>
    <rPh sb="114" eb="116">
      <t>ヨテイ</t>
    </rPh>
    <rPh sb="120" eb="122">
      <t>カンキョ</t>
    </rPh>
    <rPh sb="123" eb="125">
      <t>コウシン</t>
    </rPh>
    <rPh sb="130" eb="132">
      <t>ケイカク</t>
    </rPh>
    <rPh sb="132" eb="133">
      <t>テキ</t>
    </rPh>
    <rPh sb="134" eb="135">
      <t>スス</t>
    </rPh>
    <rPh sb="137" eb="138">
      <t>イ</t>
    </rPh>
    <phoneticPr fontId="4"/>
  </si>
  <si>
    <t>　経営状況については、ほぼ安定した状態であるが一般会計からの繰入金により事業を行っているため、繰入金を減らすための料金改定を実施し更なる健全経営に努める。また老朽化した施設の維持管理に多額の経費を要するが計画的に補修・修繕を行い経費削減に努める。</t>
    <rPh sb="1" eb="3">
      <t>ケイエイ</t>
    </rPh>
    <rPh sb="3" eb="5">
      <t>ジョウキョウ</t>
    </rPh>
    <rPh sb="13" eb="15">
      <t>アンテイ</t>
    </rPh>
    <rPh sb="17" eb="19">
      <t>ジョウタイ</t>
    </rPh>
    <rPh sb="23" eb="25">
      <t>イッパン</t>
    </rPh>
    <rPh sb="25" eb="27">
      <t>カイケイ</t>
    </rPh>
    <rPh sb="30" eb="32">
      <t>クリイレ</t>
    </rPh>
    <rPh sb="32" eb="33">
      <t>キン</t>
    </rPh>
    <rPh sb="36" eb="38">
      <t>ジギョウ</t>
    </rPh>
    <rPh sb="39" eb="40">
      <t>オコナ</t>
    </rPh>
    <rPh sb="47" eb="49">
      <t>クリイレ</t>
    </rPh>
    <rPh sb="49" eb="50">
      <t>キン</t>
    </rPh>
    <rPh sb="51" eb="52">
      <t>ヘ</t>
    </rPh>
    <rPh sb="57" eb="59">
      <t>リョウキン</t>
    </rPh>
    <rPh sb="59" eb="61">
      <t>カイテイ</t>
    </rPh>
    <rPh sb="62" eb="64">
      <t>ジッシ</t>
    </rPh>
    <rPh sb="65" eb="66">
      <t>サラ</t>
    </rPh>
    <rPh sb="68" eb="70">
      <t>ケンゼン</t>
    </rPh>
    <rPh sb="70" eb="72">
      <t>ケイエイ</t>
    </rPh>
    <rPh sb="73" eb="74">
      <t>ツト</t>
    </rPh>
    <rPh sb="79" eb="82">
      <t>ロウキュウカ</t>
    </rPh>
    <rPh sb="84" eb="86">
      <t>シセツ</t>
    </rPh>
    <rPh sb="87" eb="89">
      <t>イジ</t>
    </rPh>
    <rPh sb="89" eb="91">
      <t>カンリ</t>
    </rPh>
    <rPh sb="92" eb="94">
      <t>タガク</t>
    </rPh>
    <rPh sb="95" eb="97">
      <t>ケイヒ</t>
    </rPh>
    <rPh sb="98" eb="99">
      <t>ヨウ</t>
    </rPh>
    <rPh sb="102" eb="104">
      <t>ケイカク</t>
    </rPh>
    <rPh sb="104" eb="105">
      <t>テキ</t>
    </rPh>
    <rPh sb="106" eb="108">
      <t>ホシュウ</t>
    </rPh>
    <rPh sb="109" eb="111">
      <t>シュウゼン</t>
    </rPh>
    <rPh sb="112" eb="113">
      <t>オコナ</t>
    </rPh>
    <rPh sb="114" eb="116">
      <t>ケイヒ</t>
    </rPh>
    <rPh sb="116" eb="118">
      <t>サクゲン</t>
    </rPh>
    <rPh sb="119" eb="12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</si>
</sst>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0.3</c:v>
                </c:pt>
                <c:pt idx="1">
                  <c:v>0.12</c:v>
                </c:pt>
                <c:pt idx="2">
                  <c:v>0.09</c:v>
                </c:pt>
                <c:pt idx="3">
                  <c:v>0.21</c:v>
                </c:pt>
                <c:pt idx="4">
                  <c:v>0.15</c:v>
                </c:pt>
              </c:numCache>
            </c:numRef>
          </c:val>
        </c:ser>
        <c:dLbls>
          <c:showLegendKey val="0"/>
          <c:showVal val="0"/>
          <c:showCatName val="0"/>
          <c:showSerName val="0"/>
          <c:showPercent val="0"/>
          <c:showBubbleSize val="0"/>
        </c:dLbls>
        <c:gapWidth val="150"/>
        <c:axId val="26109824"/>
        <c:axId val="2614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0.13</c:v>
                </c:pt>
                <c:pt idx="2">
                  <c:v>0.17</c:v>
                </c:pt>
                <c:pt idx="3">
                  <c:v>0.15</c:v>
                </c:pt>
                <c:pt idx="4">
                  <c:v>0.12</c:v>
                </c:pt>
              </c:numCache>
            </c:numRef>
          </c:val>
          <c:smooth val="0"/>
        </c:ser>
        <c:dLbls>
          <c:showLegendKey val="0"/>
          <c:showVal val="0"/>
          <c:showCatName val="0"/>
          <c:showSerName val="0"/>
          <c:showPercent val="0"/>
          <c:showBubbleSize val="0"/>
        </c:dLbls>
        <c:marker val="1"/>
        <c:smooth val="0"/>
        <c:axId val="26109824"/>
        <c:axId val="26141056"/>
      </c:lineChart>
      <c:dateAx>
        <c:axId val="26109824"/>
        <c:scaling>
          <c:orientation val="minMax"/>
        </c:scaling>
        <c:delete val="1"/>
        <c:axPos val="b"/>
        <c:numFmt formatCode="ge" sourceLinked="1"/>
        <c:majorTickMark val="none"/>
        <c:minorTickMark val="none"/>
        <c:tickLblPos val="none"/>
        <c:crossAx val="26141056"/>
        <c:crosses val="autoZero"/>
        <c:auto val="1"/>
        <c:lblOffset val="100"/>
        <c:baseTimeUnit val="years"/>
      </c:dateAx>
      <c:valAx>
        <c:axId val="2614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35.82</c:v>
                </c:pt>
                <c:pt idx="1">
                  <c:v>33.31</c:v>
                </c:pt>
                <c:pt idx="2">
                  <c:v>33.479999999999997</c:v>
                </c:pt>
                <c:pt idx="3">
                  <c:v>30.39</c:v>
                </c:pt>
                <c:pt idx="4">
                  <c:v>39.61</c:v>
                </c:pt>
              </c:numCache>
            </c:numRef>
          </c:val>
        </c:ser>
        <c:dLbls>
          <c:showLegendKey val="0"/>
          <c:showVal val="0"/>
          <c:showCatName val="0"/>
          <c:showSerName val="0"/>
          <c:showPercent val="0"/>
          <c:showBubbleSize val="0"/>
        </c:dLbls>
        <c:gapWidth val="150"/>
        <c:axId val="26019712"/>
        <c:axId val="260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58.42</c:v>
                </c:pt>
                <c:pt idx="1">
                  <c:v>56.81</c:v>
                </c:pt>
                <c:pt idx="2">
                  <c:v>55.85</c:v>
                </c:pt>
                <c:pt idx="3">
                  <c:v>53.69</c:v>
                </c:pt>
                <c:pt idx="4">
                  <c:v>62.25</c:v>
                </c:pt>
              </c:numCache>
            </c:numRef>
          </c:val>
          <c:smooth val="0"/>
        </c:ser>
        <c:dLbls>
          <c:showLegendKey val="0"/>
          <c:showVal val="0"/>
          <c:showCatName val="0"/>
          <c:showSerName val="0"/>
          <c:showPercent val="0"/>
          <c:showBubbleSize val="0"/>
        </c:dLbls>
        <c:marker val="1"/>
        <c:smooth val="0"/>
        <c:axId val="26019712"/>
        <c:axId val="26054656"/>
      </c:lineChart>
      <c:dateAx>
        <c:axId val="26019712"/>
        <c:scaling>
          <c:orientation val="minMax"/>
        </c:scaling>
        <c:delete val="1"/>
        <c:axPos val="b"/>
        <c:numFmt formatCode="ge" sourceLinked="1"/>
        <c:majorTickMark val="none"/>
        <c:minorTickMark val="none"/>
        <c:tickLblPos val="none"/>
        <c:crossAx val="26054656"/>
        <c:crosses val="autoZero"/>
        <c:auto val="1"/>
        <c:lblOffset val="100"/>
        <c:baseTimeUnit val="years"/>
      </c:dateAx>
      <c:valAx>
        <c:axId val="260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1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99.4</c:v>
                </c:pt>
                <c:pt idx="1">
                  <c:v>99.45</c:v>
                </c:pt>
                <c:pt idx="2">
                  <c:v>99.5</c:v>
                </c:pt>
                <c:pt idx="3">
                  <c:v>99.52</c:v>
                </c:pt>
                <c:pt idx="4">
                  <c:v>99.53</c:v>
                </c:pt>
              </c:numCache>
            </c:numRef>
          </c:val>
        </c:ser>
        <c:dLbls>
          <c:showLegendKey val="0"/>
          <c:showVal val="0"/>
          <c:showCatName val="0"/>
          <c:showSerName val="0"/>
          <c:showPercent val="0"/>
          <c:showBubbleSize val="0"/>
        </c:dLbls>
        <c:gapWidth val="150"/>
        <c:axId val="26080768"/>
        <c:axId val="260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95.13</c:v>
                </c:pt>
                <c:pt idx="1">
                  <c:v>94.43</c:v>
                </c:pt>
                <c:pt idx="2">
                  <c:v>93.94</c:v>
                </c:pt>
                <c:pt idx="3">
                  <c:v>92.44</c:v>
                </c:pt>
                <c:pt idx="4">
                  <c:v>92.98</c:v>
                </c:pt>
              </c:numCache>
            </c:numRef>
          </c:val>
          <c:smooth val="0"/>
        </c:ser>
        <c:dLbls>
          <c:showLegendKey val="0"/>
          <c:showVal val="0"/>
          <c:showCatName val="0"/>
          <c:showSerName val="0"/>
          <c:showPercent val="0"/>
          <c:showBubbleSize val="0"/>
        </c:dLbls>
        <c:marker val="1"/>
        <c:smooth val="0"/>
        <c:axId val="26080768"/>
        <c:axId val="26082688"/>
      </c:lineChart>
      <c:dateAx>
        <c:axId val="26080768"/>
        <c:scaling>
          <c:orientation val="minMax"/>
        </c:scaling>
        <c:delete val="1"/>
        <c:axPos val="b"/>
        <c:numFmt formatCode="ge" sourceLinked="1"/>
        <c:majorTickMark val="none"/>
        <c:minorTickMark val="none"/>
        <c:tickLblPos val="none"/>
        <c:crossAx val="26082688"/>
        <c:crosses val="autoZero"/>
        <c:auto val="1"/>
        <c:lblOffset val="100"/>
        <c:baseTimeUnit val="years"/>
      </c:dateAx>
      <c:valAx>
        <c:axId val="260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126.2</c:v>
                </c:pt>
                <c:pt idx="1">
                  <c:v>112.16</c:v>
                </c:pt>
                <c:pt idx="2">
                  <c:v>120.9</c:v>
                </c:pt>
                <c:pt idx="3">
                  <c:v>101.39</c:v>
                </c:pt>
                <c:pt idx="4">
                  <c:v>115.11</c:v>
                </c:pt>
              </c:numCache>
            </c:numRef>
          </c:val>
        </c:ser>
        <c:dLbls>
          <c:showLegendKey val="0"/>
          <c:showVal val="0"/>
          <c:showCatName val="0"/>
          <c:showSerName val="0"/>
          <c:showPercent val="0"/>
          <c:showBubbleSize val="0"/>
        </c:dLbls>
        <c:gapWidth val="150"/>
        <c:axId val="26258816"/>
        <c:axId val="262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58816"/>
        <c:axId val="26297856"/>
      </c:lineChart>
      <c:dateAx>
        <c:axId val="26258816"/>
        <c:scaling>
          <c:orientation val="minMax"/>
        </c:scaling>
        <c:delete val="1"/>
        <c:axPos val="b"/>
        <c:numFmt formatCode="ge" sourceLinked="1"/>
        <c:majorTickMark val="none"/>
        <c:minorTickMark val="none"/>
        <c:tickLblPos val="none"/>
        <c:crossAx val="26297856"/>
        <c:crosses val="autoZero"/>
        <c:auto val="1"/>
        <c:lblOffset val="100"/>
        <c:baseTimeUnit val="years"/>
      </c:dateAx>
      <c:valAx>
        <c:axId val="262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555520"/>
        <c:axId val="265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55520"/>
        <c:axId val="26557440"/>
      </c:lineChart>
      <c:dateAx>
        <c:axId val="26555520"/>
        <c:scaling>
          <c:orientation val="minMax"/>
        </c:scaling>
        <c:delete val="1"/>
        <c:axPos val="b"/>
        <c:numFmt formatCode="ge" sourceLinked="1"/>
        <c:majorTickMark val="none"/>
        <c:minorTickMark val="none"/>
        <c:tickLblPos val="none"/>
        <c:crossAx val="26557440"/>
        <c:crosses val="autoZero"/>
        <c:auto val="1"/>
        <c:lblOffset val="100"/>
        <c:baseTimeUnit val="years"/>
      </c:dateAx>
      <c:valAx>
        <c:axId val="265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30144"/>
        <c:axId val="426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30144"/>
        <c:axId val="42665088"/>
      </c:lineChart>
      <c:dateAx>
        <c:axId val="42630144"/>
        <c:scaling>
          <c:orientation val="minMax"/>
        </c:scaling>
        <c:delete val="1"/>
        <c:axPos val="b"/>
        <c:numFmt formatCode="ge" sourceLinked="1"/>
        <c:majorTickMark val="none"/>
        <c:minorTickMark val="none"/>
        <c:tickLblPos val="none"/>
        <c:crossAx val="42665088"/>
        <c:crosses val="autoZero"/>
        <c:auto val="1"/>
        <c:lblOffset val="100"/>
        <c:baseTimeUnit val="years"/>
      </c:dateAx>
      <c:valAx>
        <c:axId val="426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25856"/>
        <c:axId val="4322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25856"/>
        <c:axId val="43228160"/>
      </c:lineChart>
      <c:dateAx>
        <c:axId val="43225856"/>
        <c:scaling>
          <c:orientation val="minMax"/>
        </c:scaling>
        <c:delete val="1"/>
        <c:axPos val="b"/>
        <c:numFmt formatCode="ge" sourceLinked="1"/>
        <c:majorTickMark val="none"/>
        <c:minorTickMark val="none"/>
        <c:tickLblPos val="none"/>
        <c:crossAx val="43228160"/>
        <c:crosses val="autoZero"/>
        <c:auto val="1"/>
        <c:lblOffset val="100"/>
        <c:baseTimeUnit val="years"/>
      </c:dateAx>
      <c:valAx>
        <c:axId val="432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73760"/>
        <c:axId val="8677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73760"/>
        <c:axId val="86776064"/>
      </c:lineChart>
      <c:dateAx>
        <c:axId val="86773760"/>
        <c:scaling>
          <c:orientation val="minMax"/>
        </c:scaling>
        <c:delete val="1"/>
        <c:axPos val="b"/>
        <c:numFmt formatCode="ge" sourceLinked="1"/>
        <c:majorTickMark val="none"/>
        <c:minorTickMark val="none"/>
        <c:tickLblPos val="none"/>
        <c:crossAx val="86776064"/>
        <c:crosses val="autoZero"/>
        <c:auto val="1"/>
        <c:lblOffset val="100"/>
        <c:baseTimeUnit val="years"/>
      </c:dateAx>
      <c:valAx>
        <c:axId val="8677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199.36</c:v>
                </c:pt>
                <c:pt idx="1">
                  <c:v>214.28</c:v>
                </c:pt>
                <c:pt idx="2">
                  <c:v>183.72</c:v>
                </c:pt>
                <c:pt idx="3">
                  <c:v>220.24</c:v>
                </c:pt>
                <c:pt idx="4">
                  <c:v>229.09</c:v>
                </c:pt>
              </c:numCache>
            </c:numRef>
          </c:val>
        </c:ser>
        <c:dLbls>
          <c:showLegendKey val="0"/>
          <c:showVal val="0"/>
          <c:showCatName val="0"/>
          <c:showSerName val="0"/>
          <c:showPercent val="0"/>
          <c:showBubbleSize val="0"/>
        </c:dLbls>
        <c:gapWidth val="150"/>
        <c:axId val="92832512"/>
        <c:axId val="928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885.98</c:v>
                </c:pt>
                <c:pt idx="1">
                  <c:v>640.62</c:v>
                </c:pt>
                <c:pt idx="2">
                  <c:v>563.88</c:v>
                </c:pt>
                <c:pt idx="3">
                  <c:v>603.13</c:v>
                </c:pt>
                <c:pt idx="4">
                  <c:v>677.82</c:v>
                </c:pt>
              </c:numCache>
            </c:numRef>
          </c:val>
          <c:smooth val="0"/>
        </c:ser>
        <c:dLbls>
          <c:showLegendKey val="0"/>
          <c:showVal val="0"/>
          <c:showCatName val="0"/>
          <c:showSerName val="0"/>
          <c:showPercent val="0"/>
          <c:showBubbleSize val="0"/>
        </c:dLbls>
        <c:marker val="1"/>
        <c:smooth val="0"/>
        <c:axId val="92832512"/>
        <c:axId val="92834816"/>
      </c:lineChart>
      <c:dateAx>
        <c:axId val="92832512"/>
        <c:scaling>
          <c:orientation val="minMax"/>
        </c:scaling>
        <c:delete val="1"/>
        <c:axPos val="b"/>
        <c:numFmt formatCode="ge" sourceLinked="1"/>
        <c:majorTickMark val="none"/>
        <c:minorTickMark val="none"/>
        <c:tickLblPos val="none"/>
        <c:crossAx val="92834816"/>
        <c:crosses val="autoZero"/>
        <c:auto val="1"/>
        <c:lblOffset val="100"/>
        <c:baseTimeUnit val="years"/>
      </c:dateAx>
      <c:valAx>
        <c:axId val="928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120.15</c:v>
                </c:pt>
                <c:pt idx="1">
                  <c:v>103.24</c:v>
                </c:pt>
                <c:pt idx="2">
                  <c:v>114.87</c:v>
                </c:pt>
                <c:pt idx="3">
                  <c:v>99.96</c:v>
                </c:pt>
                <c:pt idx="4">
                  <c:v>111.35</c:v>
                </c:pt>
              </c:numCache>
            </c:numRef>
          </c:val>
        </c:ser>
        <c:dLbls>
          <c:showLegendKey val="0"/>
          <c:showVal val="0"/>
          <c:showCatName val="0"/>
          <c:showSerName val="0"/>
          <c:showPercent val="0"/>
          <c:showBubbleSize val="0"/>
        </c:dLbls>
        <c:gapWidth val="150"/>
        <c:axId val="22622208"/>
        <c:axId val="2262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96.95</c:v>
                </c:pt>
                <c:pt idx="1">
                  <c:v>88.62</c:v>
                </c:pt>
                <c:pt idx="2">
                  <c:v>92.2</c:v>
                </c:pt>
                <c:pt idx="3">
                  <c:v>81.81</c:v>
                </c:pt>
                <c:pt idx="4">
                  <c:v>78.510000000000005</c:v>
                </c:pt>
              </c:numCache>
            </c:numRef>
          </c:val>
          <c:smooth val="0"/>
        </c:ser>
        <c:dLbls>
          <c:showLegendKey val="0"/>
          <c:showVal val="0"/>
          <c:showCatName val="0"/>
          <c:showSerName val="0"/>
          <c:showPercent val="0"/>
          <c:showBubbleSize val="0"/>
        </c:dLbls>
        <c:marker val="1"/>
        <c:smooth val="0"/>
        <c:axId val="22622208"/>
        <c:axId val="22623744"/>
      </c:lineChart>
      <c:dateAx>
        <c:axId val="22622208"/>
        <c:scaling>
          <c:orientation val="minMax"/>
        </c:scaling>
        <c:delete val="1"/>
        <c:axPos val="b"/>
        <c:numFmt formatCode="ge" sourceLinked="1"/>
        <c:majorTickMark val="none"/>
        <c:minorTickMark val="none"/>
        <c:tickLblPos val="none"/>
        <c:crossAx val="22623744"/>
        <c:crosses val="autoZero"/>
        <c:auto val="1"/>
        <c:lblOffset val="100"/>
        <c:baseTimeUnit val="years"/>
      </c:dateAx>
      <c:valAx>
        <c:axId val="2262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68.400000000000006</c:v>
                </c:pt>
                <c:pt idx="1">
                  <c:v>81.75</c:v>
                </c:pt>
                <c:pt idx="2">
                  <c:v>79.209999999999994</c:v>
                </c:pt>
                <c:pt idx="3">
                  <c:v>83.87</c:v>
                </c:pt>
                <c:pt idx="4">
                  <c:v>77.45</c:v>
                </c:pt>
              </c:numCache>
            </c:numRef>
          </c:val>
        </c:ser>
        <c:dLbls>
          <c:showLegendKey val="0"/>
          <c:showVal val="0"/>
          <c:showCatName val="0"/>
          <c:showSerName val="0"/>
          <c:showPercent val="0"/>
          <c:showBubbleSize val="0"/>
        </c:dLbls>
        <c:gapWidth val="150"/>
        <c:axId val="22637184"/>
        <c:axId val="226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116.74</c:v>
                </c:pt>
                <c:pt idx="1">
                  <c:v>129.88</c:v>
                </c:pt>
                <c:pt idx="2">
                  <c:v>136.66</c:v>
                </c:pt>
                <c:pt idx="3">
                  <c:v>154.86000000000001</c:v>
                </c:pt>
                <c:pt idx="4">
                  <c:v>171.02</c:v>
                </c:pt>
              </c:numCache>
            </c:numRef>
          </c:val>
          <c:smooth val="0"/>
        </c:ser>
        <c:dLbls>
          <c:showLegendKey val="0"/>
          <c:showVal val="0"/>
          <c:showCatName val="0"/>
          <c:showSerName val="0"/>
          <c:showPercent val="0"/>
          <c:showBubbleSize val="0"/>
        </c:dLbls>
        <c:marker val="1"/>
        <c:smooth val="0"/>
        <c:axId val="22637184"/>
        <c:axId val="22655744"/>
      </c:lineChart>
      <c:dateAx>
        <c:axId val="22637184"/>
        <c:scaling>
          <c:orientation val="minMax"/>
        </c:scaling>
        <c:delete val="1"/>
        <c:axPos val="b"/>
        <c:numFmt formatCode="ge" sourceLinked="1"/>
        <c:majorTickMark val="none"/>
        <c:minorTickMark val="none"/>
        <c:tickLblPos val="none"/>
        <c:crossAx val="22655744"/>
        <c:crosses val="autoZero"/>
        <c:auto val="1"/>
        <c:lblOffset val="100"/>
        <c:baseTimeUnit val="years"/>
      </c:dateAx>
      <c:valAx>
        <c:axId val="226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草津町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3"/>
      <c r="AE8" s="3"/>
      <c r="AF8" s="3"/>
      <c r="AG8" s="3"/>
      <c r="AH8" s="3"/>
      <c r="AI8" s="3"/>
      <c r="AJ8" s="3"/>
      <c r="AK8" s="3"/>
      <c r="AL8" s="64">
        <f>データ!R6</f>
        <v>6698</v>
      </c>
      <c r="AM8" s="64"/>
      <c r="AN8" s="64"/>
      <c r="AO8" s="64"/>
      <c r="AP8" s="64"/>
      <c r="AQ8" s="64"/>
      <c r="AR8" s="64"/>
      <c r="AS8" s="64"/>
      <c r="AT8" s="63">
        <f>データ!S6</f>
        <v>49.75</v>
      </c>
      <c r="AU8" s="63"/>
      <c r="AV8" s="63"/>
      <c r="AW8" s="63"/>
      <c r="AX8" s="63"/>
      <c r="AY8" s="63"/>
      <c r="AZ8" s="63"/>
      <c r="BA8" s="63"/>
      <c r="BB8" s="63">
        <f>データ!T6</f>
        <v>134.63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72.47</v>
      </c>
      <c r="Q10" s="63"/>
      <c r="R10" s="63"/>
      <c r="S10" s="63"/>
      <c r="T10" s="63"/>
      <c r="U10" s="63"/>
      <c r="V10" s="63"/>
      <c r="W10" s="63">
        <f>データ!P6</f>
        <v>121.81</v>
      </c>
      <c r="X10" s="63"/>
      <c r="Y10" s="63"/>
      <c r="Z10" s="63"/>
      <c r="AA10" s="63"/>
      <c r="AB10" s="63"/>
      <c r="AC10" s="63"/>
      <c r="AD10" s="64">
        <f>データ!Q6</f>
        <v>1339</v>
      </c>
      <c r="AE10" s="64"/>
      <c r="AF10" s="64"/>
      <c r="AG10" s="64"/>
      <c r="AH10" s="64"/>
      <c r="AI10" s="64"/>
      <c r="AJ10" s="64"/>
      <c r="AK10" s="2"/>
      <c r="AL10" s="64">
        <f>データ!U6</f>
        <v>4851</v>
      </c>
      <c r="AM10" s="64"/>
      <c r="AN10" s="64"/>
      <c r="AO10" s="64"/>
      <c r="AP10" s="64"/>
      <c r="AQ10" s="64"/>
      <c r="AR10" s="64"/>
      <c r="AS10" s="64"/>
      <c r="AT10" s="63">
        <f>データ!V6</f>
        <v>2.44</v>
      </c>
      <c r="AU10" s="63"/>
      <c r="AV10" s="63"/>
      <c r="AW10" s="63"/>
      <c r="AX10" s="63"/>
      <c r="AY10" s="63"/>
      <c r="AZ10" s="63"/>
      <c r="BA10" s="63"/>
      <c r="BB10" s="63">
        <f>データ!W6</f>
        <v>1988.11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104264</v>
      </c>
      <c r="D6" s="31">
        <f t="shared" si="3"/>
        <v>47</v>
      </c>
      <c r="E6" s="31">
        <f t="shared" si="3"/>
        <v>17</v>
      </c>
      <c r="F6" s="31">
        <f t="shared" si="3"/>
        <v>1</v>
      </c>
      <c r="G6" s="31">
        <f t="shared" si="3"/>
        <v>0</v>
      </c>
      <c r="H6" s="31" t="str">
        <f t="shared" si="3"/>
        <v>群馬県　草津町</v>
      </c>
      <c r="I6" s="31" t="str">
        <f t="shared" si="3"/>
        <v>法非適用</v>
      </c>
      <c r="J6" s="31" t="str">
        <f t="shared" si="3"/>
        <v>下水道事業</v>
      </c>
      <c r="K6" s="31" t="str">
        <f t="shared" si="3"/>
        <v>公共下水道</v>
      </c>
      <c r="L6" s="31" t="str">
        <f t="shared" si="3"/>
        <v>Cd1</v>
      </c>
      <c r="M6" s="32" t="str">
        <f t="shared" si="3"/>
        <v>-</v>
      </c>
      <c r="N6" s="32" t="str">
        <f t="shared" si="3"/>
        <v>該当数値なし</v>
      </c>
      <c r="O6" s="32">
        <f t="shared" si="3"/>
        <v>72.47</v>
      </c>
      <c r="P6" s="32">
        <f t="shared" si="3"/>
        <v>121.81</v>
      </c>
      <c r="Q6" s="32">
        <f t="shared" si="3"/>
        <v>1339</v>
      </c>
      <c r="R6" s="32">
        <f t="shared" si="3"/>
        <v>6698</v>
      </c>
      <c r="S6" s="32">
        <f t="shared" si="3"/>
        <v>49.75</v>
      </c>
      <c r="T6" s="32">
        <f t="shared" si="3"/>
        <v>134.63</v>
      </c>
      <c r="U6" s="32">
        <f t="shared" si="3"/>
        <v>4851</v>
      </c>
      <c r="V6" s="32">
        <f t="shared" si="3"/>
        <v>2.44</v>
      </c>
      <c r="W6" s="32">
        <f t="shared" si="3"/>
        <v>1988.11</v>
      </c>
      <c r="X6" s="33">
        <f>IF(X7="",NA(),X7)</f>
        <v>126.2</v>
      </c>
      <c r="Y6" s="33">
        <f t="shared" ref="Y6:AG6" si="4">IF(Y7="",NA(),Y7)</f>
        <v>112.16</v>
      </c>
      <c r="Z6" s="33">
        <f t="shared" si="4"/>
        <v>120.9</v>
      </c>
      <c r="AA6" s="33">
        <f t="shared" si="4"/>
        <v>101.39</v>
      </c>
      <c r="AB6" s="33">
        <f t="shared" si="4"/>
        <v>115.11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199.36</v>
      </c>
      <c r="BF6" s="33">
        <f t="shared" ref="BF6:BN6" si="7">IF(BF7="",NA(),BF7)</f>
        <v>214.28</v>
      </c>
      <c r="BG6" s="33">
        <f t="shared" si="7"/>
        <v>183.72</v>
      </c>
      <c r="BH6" s="33">
        <f t="shared" si="7"/>
        <v>220.24</v>
      </c>
      <c r="BI6" s="33">
        <f t="shared" si="7"/>
        <v>229.09</v>
      </c>
      <c r="BJ6" s="33">
        <f t="shared" si="7"/>
        <v>885.98</v>
      </c>
      <c r="BK6" s="33">
        <f t="shared" si="7"/>
        <v>640.62</v>
      </c>
      <c r="BL6" s="33">
        <f t="shared" si="7"/>
        <v>563.88</v>
      </c>
      <c r="BM6" s="33">
        <f t="shared" si="7"/>
        <v>603.13</v>
      </c>
      <c r="BN6" s="33">
        <f t="shared" si="7"/>
        <v>677.82</v>
      </c>
      <c r="BO6" s="32" t="str">
        <f>IF(BO7="","",IF(BO7="-","【-】","【"&amp;SUBSTITUTE(TEXT(BO7,"#,##0.00"),"-","△")&amp;"】"))</f>
        <v>【776.35】</v>
      </c>
      <c r="BP6" s="33">
        <f>IF(BP7="",NA(),BP7)</f>
        <v>120.15</v>
      </c>
      <c r="BQ6" s="33">
        <f t="shared" ref="BQ6:BY6" si="8">IF(BQ7="",NA(),BQ7)</f>
        <v>103.24</v>
      </c>
      <c r="BR6" s="33">
        <f t="shared" si="8"/>
        <v>114.87</v>
      </c>
      <c r="BS6" s="33">
        <f t="shared" si="8"/>
        <v>99.96</v>
      </c>
      <c r="BT6" s="33">
        <f t="shared" si="8"/>
        <v>111.35</v>
      </c>
      <c r="BU6" s="33">
        <f t="shared" si="8"/>
        <v>96.95</v>
      </c>
      <c r="BV6" s="33">
        <f t="shared" si="8"/>
        <v>88.62</v>
      </c>
      <c r="BW6" s="33">
        <f t="shared" si="8"/>
        <v>92.2</v>
      </c>
      <c r="BX6" s="33">
        <f t="shared" si="8"/>
        <v>81.81</v>
      </c>
      <c r="BY6" s="33">
        <f t="shared" si="8"/>
        <v>78.510000000000005</v>
      </c>
      <c r="BZ6" s="32" t="str">
        <f>IF(BZ7="","",IF(BZ7="-","【-】","【"&amp;SUBSTITUTE(TEXT(BZ7,"#,##0.00"),"-","△")&amp;"】"))</f>
        <v>【96.57】</v>
      </c>
      <c r="CA6" s="33">
        <f>IF(CA7="",NA(),CA7)</f>
        <v>68.400000000000006</v>
      </c>
      <c r="CB6" s="33">
        <f t="shared" ref="CB6:CJ6" si="9">IF(CB7="",NA(),CB7)</f>
        <v>81.75</v>
      </c>
      <c r="CC6" s="33">
        <f t="shared" si="9"/>
        <v>79.209999999999994</v>
      </c>
      <c r="CD6" s="33">
        <f t="shared" si="9"/>
        <v>83.87</v>
      </c>
      <c r="CE6" s="33">
        <f t="shared" si="9"/>
        <v>77.45</v>
      </c>
      <c r="CF6" s="33">
        <f t="shared" si="9"/>
        <v>116.74</v>
      </c>
      <c r="CG6" s="33">
        <f t="shared" si="9"/>
        <v>129.88</v>
      </c>
      <c r="CH6" s="33">
        <f t="shared" si="9"/>
        <v>136.66</v>
      </c>
      <c r="CI6" s="33">
        <f t="shared" si="9"/>
        <v>154.86000000000001</v>
      </c>
      <c r="CJ6" s="33">
        <f t="shared" si="9"/>
        <v>171.02</v>
      </c>
      <c r="CK6" s="32" t="str">
        <f>IF(CK7="","",IF(CK7="-","【-】","【"&amp;SUBSTITUTE(TEXT(CK7,"#,##0.00"),"-","△")&amp;"】"))</f>
        <v>【142.28】</v>
      </c>
      <c r="CL6" s="33">
        <f>IF(CL7="",NA(),CL7)</f>
        <v>35.82</v>
      </c>
      <c r="CM6" s="33">
        <f t="shared" ref="CM6:CU6" si="10">IF(CM7="",NA(),CM7)</f>
        <v>33.31</v>
      </c>
      <c r="CN6" s="33">
        <f t="shared" si="10"/>
        <v>33.479999999999997</v>
      </c>
      <c r="CO6" s="33">
        <f t="shared" si="10"/>
        <v>30.39</v>
      </c>
      <c r="CP6" s="33">
        <f t="shared" si="10"/>
        <v>39.61</v>
      </c>
      <c r="CQ6" s="33">
        <f t="shared" si="10"/>
        <v>58.42</v>
      </c>
      <c r="CR6" s="33">
        <f t="shared" si="10"/>
        <v>56.81</v>
      </c>
      <c r="CS6" s="33">
        <f t="shared" si="10"/>
        <v>55.85</v>
      </c>
      <c r="CT6" s="33">
        <f t="shared" si="10"/>
        <v>53.69</v>
      </c>
      <c r="CU6" s="33">
        <f t="shared" si="10"/>
        <v>62.25</v>
      </c>
      <c r="CV6" s="32" t="str">
        <f>IF(CV7="","",IF(CV7="-","【-】","【"&amp;SUBSTITUTE(TEXT(CV7,"#,##0.00"),"-","△")&amp;"】"))</f>
        <v>【60.35】</v>
      </c>
      <c r="CW6" s="33">
        <f>IF(CW7="",NA(),CW7)</f>
        <v>99.4</v>
      </c>
      <c r="CX6" s="33">
        <f t="shared" ref="CX6:DF6" si="11">IF(CX7="",NA(),CX7)</f>
        <v>99.45</v>
      </c>
      <c r="CY6" s="33">
        <f t="shared" si="11"/>
        <v>99.5</v>
      </c>
      <c r="CZ6" s="33">
        <f t="shared" si="11"/>
        <v>99.52</v>
      </c>
      <c r="DA6" s="33">
        <f t="shared" si="11"/>
        <v>99.53</v>
      </c>
      <c r="DB6" s="33">
        <f t="shared" si="11"/>
        <v>95.13</v>
      </c>
      <c r="DC6" s="33">
        <f t="shared" si="11"/>
        <v>94.43</v>
      </c>
      <c r="DD6" s="33">
        <f t="shared" si="11"/>
        <v>93.94</v>
      </c>
      <c r="DE6" s="33">
        <f t="shared" si="11"/>
        <v>92.44</v>
      </c>
      <c r="DF6" s="33">
        <f t="shared" si="11"/>
        <v>92.98</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0.3</v>
      </c>
      <c r="EE6" s="33">
        <f t="shared" ref="EE6:EM6" si="14">IF(EE7="",NA(),EE7)</f>
        <v>0.12</v>
      </c>
      <c r="EF6" s="33">
        <f t="shared" si="14"/>
        <v>0.09</v>
      </c>
      <c r="EG6" s="33">
        <f t="shared" si="14"/>
        <v>0.21</v>
      </c>
      <c r="EH6" s="33">
        <f t="shared" si="14"/>
        <v>0.15</v>
      </c>
      <c r="EI6" s="33">
        <f t="shared" si="14"/>
        <v>0.11</v>
      </c>
      <c r="EJ6" s="33">
        <f t="shared" si="14"/>
        <v>0.13</v>
      </c>
      <c r="EK6" s="33">
        <f t="shared" si="14"/>
        <v>0.17</v>
      </c>
      <c r="EL6" s="33">
        <f t="shared" si="14"/>
        <v>0.15</v>
      </c>
      <c r="EM6" s="33">
        <f t="shared" si="14"/>
        <v>0.12</v>
      </c>
      <c r="EN6" s="32" t="str">
        <f>IF(EN7="","",IF(EN7="-","【-】","【"&amp;SUBSTITUTE(TEXT(EN7,"#,##0.00"),"-","△")&amp;"】"))</f>
        <v>【0.17】</v>
      </c>
    </row>
    <row r="7" spans="1:144" s="34" customFormat="1">
      <c r="A7" s="26"/>
      <c r="B7" s="35">
        <v>2014</v>
      </c>
      <c r="C7" s="35">
        <v>104264</v>
      </c>
      <c r="D7" s="35">
        <v>47</v>
      </c>
      <c r="E7" s="35">
        <v>17</v>
      </c>
      <c r="F7" s="35">
        <v>1</v>
      </c>
      <c r="G7" s="35">
        <v>0</v>
      </c>
      <c r="H7" s="35" t="s">
        <v>96</v>
      </c>
      <c r="I7" s="35" t="s">
        <v>97</v>
      </c>
      <c r="J7" s="35" t="s">
        <v>98</v>
      </c>
      <c r="K7" s="35" t="s">
        <v>99</v>
      </c>
      <c r="L7" s="35" t="s">
        <v>100</v>
      </c>
      <c r="M7" s="36" t="s">
        <v>101</v>
      </c>
      <c r="N7" s="36" t="s">
        <v>102</v>
      </c>
      <c r="O7" s="36">
        <v>72.47</v>
      </c>
      <c r="P7" s="36">
        <v>121.81</v>
      </c>
      <c r="Q7" s="36">
        <v>1339</v>
      </c>
      <c r="R7" s="36">
        <v>6698</v>
      </c>
      <c r="S7" s="36">
        <v>49.75</v>
      </c>
      <c r="T7" s="36">
        <v>134.63</v>
      </c>
      <c r="U7" s="36">
        <v>4851</v>
      </c>
      <c r="V7" s="36">
        <v>2.44</v>
      </c>
      <c r="W7" s="36">
        <v>1988.11</v>
      </c>
      <c r="X7" s="36">
        <v>126.2</v>
      </c>
      <c r="Y7" s="36">
        <v>112.16</v>
      </c>
      <c r="Z7" s="36">
        <v>120.9</v>
      </c>
      <c r="AA7" s="36">
        <v>101.39</v>
      </c>
      <c r="AB7" s="36">
        <v>115.11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199.36</v>
      </c>
      <c r="BF7" s="36">
        <v>214.28</v>
      </c>
      <c r="BG7" s="36">
        <v>183.72</v>
      </c>
      <c r="BH7" s="36">
        <v>220.24</v>
      </c>
      <c r="BI7" s="36">
        <v>229.09</v>
      </c>
      <c r="BJ7" s="36">
        <v>885.98</v>
      </c>
      <c r="BK7" s="36">
        <v>640.62</v>
      </c>
      <c r="BL7" s="36">
        <v>563.88</v>
      </c>
      <c r="BM7" s="36">
        <v>603.13</v>
      </c>
      <c r="BN7" s="36">
        <v>677.82</v>
      </c>
      <c r="BO7" s="36">
        <v>776.35</v>
      </c>
      <c r="BP7" s="36">
        <v>120.15</v>
      </c>
      <c r="BQ7" s="36">
        <v>103.24</v>
      </c>
      <c r="BR7" s="36">
        <v>114.87</v>
      </c>
      <c r="BS7" s="36">
        <v>99.96</v>
      </c>
      <c r="BT7" s="36">
        <v>111.35</v>
      </c>
      <c r="BU7" s="36">
        <v>96.95</v>
      </c>
      <c r="BV7" s="36">
        <v>88.62</v>
      </c>
      <c r="BW7" s="36">
        <v>92.2</v>
      </c>
      <c r="BX7" s="36">
        <v>81.81</v>
      </c>
      <c r="BY7" s="36">
        <v>78.510000000000005</v>
      </c>
      <c r="BZ7" s="36">
        <v>96.57</v>
      </c>
      <c r="CA7" s="36">
        <v>68.400000000000006</v>
      </c>
      <c r="CB7" s="36">
        <v>81.75</v>
      </c>
      <c r="CC7" s="36">
        <v>79.209999999999994</v>
      </c>
      <c r="CD7" s="36">
        <v>83.87</v>
      </c>
      <c r="CE7" s="36">
        <v>77.45</v>
      </c>
      <c r="CF7" s="36">
        <v>116.74</v>
      </c>
      <c r="CG7" s="36">
        <v>129.88</v>
      </c>
      <c r="CH7" s="36">
        <v>136.66</v>
      </c>
      <c r="CI7" s="36">
        <v>154.86000000000001</v>
      </c>
      <c r="CJ7" s="36">
        <v>171.02</v>
      </c>
      <c r="CK7" s="36">
        <v>142.28</v>
      </c>
      <c r="CL7" s="36">
        <v>35.82</v>
      </c>
      <c r="CM7" s="36">
        <v>33.31</v>
      </c>
      <c r="CN7" s="36">
        <v>33.479999999999997</v>
      </c>
      <c r="CO7" s="36">
        <v>30.39</v>
      </c>
      <c r="CP7" s="36">
        <v>39.61</v>
      </c>
      <c r="CQ7" s="36">
        <v>58.42</v>
      </c>
      <c r="CR7" s="36">
        <v>56.81</v>
      </c>
      <c r="CS7" s="36">
        <v>55.85</v>
      </c>
      <c r="CT7" s="36">
        <v>53.69</v>
      </c>
      <c r="CU7" s="36">
        <v>62.25</v>
      </c>
      <c r="CV7" s="36">
        <v>60.35</v>
      </c>
      <c r="CW7" s="36">
        <v>99.4</v>
      </c>
      <c r="CX7" s="36">
        <v>99.45</v>
      </c>
      <c r="CY7" s="36">
        <v>99.5</v>
      </c>
      <c r="CZ7" s="36">
        <v>99.52</v>
      </c>
      <c r="DA7" s="36">
        <v>99.53</v>
      </c>
      <c r="DB7" s="36">
        <v>95.13</v>
      </c>
      <c r="DC7" s="36">
        <v>94.43</v>
      </c>
      <c r="DD7" s="36">
        <v>93.94</v>
      </c>
      <c r="DE7" s="36">
        <v>92.44</v>
      </c>
      <c r="DF7" s="36">
        <v>92.98</v>
      </c>
      <c r="DG7" s="36">
        <v>94.57</v>
      </c>
      <c r="DH7" s="36"/>
      <c r="DI7" s="36"/>
      <c r="DJ7" s="36"/>
      <c r="DK7" s="36"/>
      <c r="DL7" s="36"/>
      <c r="DM7" s="36"/>
      <c r="DN7" s="36"/>
      <c r="DO7" s="36"/>
      <c r="DP7" s="36"/>
      <c r="DQ7" s="36"/>
      <c r="DR7" s="36"/>
      <c r="DS7" s="36"/>
      <c r="DT7" s="36"/>
      <c r="DU7" s="36"/>
      <c r="DV7" s="36"/>
      <c r="DW7" s="36"/>
      <c r="DX7" s="36"/>
      <c r="DY7" s="36"/>
      <c r="DZ7" s="36"/>
      <c r="EA7" s="36"/>
      <c r="EB7" s="36"/>
      <c r="EC7" s="36"/>
      <c r="ED7" s="36">
        <v>0.3</v>
      </c>
      <c r="EE7" s="36">
        <v>0.12</v>
      </c>
      <c r="EF7" s="36">
        <v>0.09</v>
      </c>
      <c r="EG7" s="36">
        <v>0.21</v>
      </c>
      <c r="EH7" s="36">
        <v>0.15</v>
      </c>
      <c r="EI7" s="36">
        <v>0.11</v>
      </c>
      <c r="EJ7" s="36">
        <v>0.13</v>
      </c>
      <c r="EK7" s="36">
        <v>0.17</v>
      </c>
      <c r="EL7" s="36">
        <v>0.15</v>
      </c>
      <c r="EM7" s="36">
        <v>0.12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2016-02-03T08:49:20Z</dcterms:created>
  <dcterms:modified xsi:type="dcterms:W3CDTF">2016-02-23T04:08:28Z</dcterms:modified>
  <cp:category/>
</cp:coreProperties>
</file>