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4 ○吉岡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<sst xmlns="http://schemas.openxmlformats.org/spreadsheetml/2006/main" count="226" uniqueCount="111">
  <si>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</si>
  <si>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</si>
  <si>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</si>
  <si>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</si>
  <si>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</si>
  <si>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</si>
  <si>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</si>
  <si>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</si>
  <si>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</si>
  <si>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</si>
  <si>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</si>
  <si>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</si>
  <si>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</si>
  <si>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</si>
  <si>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</si>
  <si>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</si>
  <si>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</si>
  <si>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</si>
  <si>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</si>
  <si>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</si>
  <si>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</si>
  <si>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</si>
  <si>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</si>
  <si>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</si>
  <si>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</si>
  <si>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</si>
  <si>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</si>
  <si>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</si>
  <si>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</si>
  <si>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</si>
  <si>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</si>
  <si>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</si>
  <si>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</si>
  <si>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</si>
  <si>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</si>
  <si>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</si>
  <si>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</si>
  <si>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</si>
  <si>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</si>
  <si>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</si>
  <si>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</si>
  <si>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</si>
  <si>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</si>
  <si>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</si>
  <si>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</si>
  <si>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</si>
  <si>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</si>
  <si>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</si>
  <si>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</si>
  <si>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</si>
  <si>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</si>
  <si>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</si>
  <si>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</si>
  <si>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</si>
  <si>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</si>
  <si>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</si>
  <si>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</si>
  <si>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</si>
  <si>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</si>
  <si>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</si>
  <si>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</si>
  <si>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</si>
  <si>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</si>
  <si>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</si>
  <si>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</si>
  <si>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</si>
  <si>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</si>
  <si>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</si>
  <si>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</si>
  <si>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</si>
  <si>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</si>
  <si>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</si>
  <si>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</si>
  <si>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</si>
  <si>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</si>
  <si>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</si>
  <si>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</si>
  <si>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</si>
  <si>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</si>
  <si>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</si>
  <si>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</si>
  <si>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</si>
  <si>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</si>
  <si>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</si>
  <si>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</si>
  <si>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</si>
  <si>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</si>
  <si>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</si>
  <si>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</si>
  <si>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</si>
  <si>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</si>
  <si>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</si>
  <si>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</si>
  <si>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</si>
  <si>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</si>
  <si>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</si>
  <si>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</si>
  <si>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</si>
  <si>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</si>
  <si>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</si>
  <si>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</si>
  <si>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</si>
  <si>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</si>
  <si>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</si>
  <si>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</si>
  <si>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</si>
  <si>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</si>
  <si>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</si>
  <si>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公共下水道事業は法非適用企業であり、減価償却を行っておらず、管渠の老朽化率について算定しておりません。しかし、下水道管布設当初が昭和５７年であることから、管渠の老朽化は進行しています。
　上記のことについて、本町では不明水対策調査及びそれに基づいた管内補修工事を行っております。不明水対策調査ではTVカメラ調査等を行い、異常・損傷が見つかった箇所について補修を行っております。
　今後の対策としては、管渠の耐用年数に伴い、長寿命化計画の検討・策定を行い、管渠の効率的な維持管理に努めていく必要があります。</t>
    <rPh sb="1" eb="3">
      <t>ホンマチ</t>
    </rPh>
    <rPh sb="4" eb="6">
      <t>コウキョウ</t>
    </rPh>
    <rPh sb="6" eb="9">
      <t>ゲスイドウ</t>
    </rPh>
    <rPh sb="9" eb="11">
      <t>ジギョウ</t>
    </rPh>
    <rPh sb="12" eb="13">
      <t>ホウ</t>
    </rPh>
    <rPh sb="13" eb="14">
      <t>ヒ</t>
    </rPh>
    <rPh sb="14" eb="16">
      <t>テキヨウ</t>
    </rPh>
    <rPh sb="16" eb="18">
      <t>キギョウ</t>
    </rPh>
    <rPh sb="22" eb="24">
      <t>ゲンカ</t>
    </rPh>
    <rPh sb="24" eb="26">
      <t>ショウキャク</t>
    </rPh>
    <rPh sb="27" eb="28">
      <t>オコナ</t>
    </rPh>
    <rPh sb="34" eb="35">
      <t>カン</t>
    </rPh>
    <rPh sb="35" eb="36">
      <t>キョ</t>
    </rPh>
    <rPh sb="37" eb="40">
      <t>ロウキュウカ</t>
    </rPh>
    <rPh sb="40" eb="41">
      <t>リツ</t>
    </rPh>
    <rPh sb="45" eb="47">
      <t>サンテイ</t>
    </rPh>
    <rPh sb="59" eb="62">
      <t>ゲスイドウ</t>
    </rPh>
    <rPh sb="62" eb="63">
      <t>カン</t>
    </rPh>
    <rPh sb="63" eb="65">
      <t>フセツ</t>
    </rPh>
    <rPh sb="65" eb="67">
      <t>トウショ</t>
    </rPh>
    <rPh sb="68" eb="70">
      <t>ショウワ</t>
    </rPh>
    <rPh sb="72" eb="73">
      <t>ネン</t>
    </rPh>
    <rPh sb="81" eb="82">
      <t>カン</t>
    </rPh>
    <rPh sb="82" eb="83">
      <t>キョ</t>
    </rPh>
    <rPh sb="84" eb="87">
      <t>ロウキュウカ</t>
    </rPh>
    <rPh sb="88" eb="90">
      <t>シンコウ</t>
    </rPh>
    <rPh sb="98" eb="100">
      <t>ジョウキ</t>
    </rPh>
    <rPh sb="108" eb="110">
      <t>ホンマチ</t>
    </rPh>
    <rPh sb="112" eb="114">
      <t>フメイ</t>
    </rPh>
    <rPh sb="114" eb="115">
      <t>ミズ</t>
    </rPh>
    <rPh sb="115" eb="117">
      <t>タイサク</t>
    </rPh>
    <rPh sb="117" eb="119">
      <t>チョウサ</t>
    </rPh>
    <rPh sb="119" eb="120">
      <t>オヨ</t>
    </rPh>
    <rPh sb="124" eb="125">
      <t>モト</t>
    </rPh>
    <rPh sb="128" eb="130">
      <t>カンナイ</t>
    </rPh>
    <rPh sb="130" eb="132">
      <t>ホシュウ</t>
    </rPh>
    <rPh sb="132" eb="134">
      <t>コウジ</t>
    </rPh>
    <rPh sb="135" eb="136">
      <t>オコナ</t>
    </rPh>
    <rPh sb="143" eb="145">
      <t>フメイ</t>
    </rPh>
    <rPh sb="145" eb="146">
      <t>スイ</t>
    </rPh>
    <rPh sb="146" eb="148">
      <t>タイサク</t>
    </rPh>
    <rPh sb="148" eb="150">
      <t>チョウサ</t>
    </rPh>
    <rPh sb="157" eb="159">
      <t>チョウサ</t>
    </rPh>
    <rPh sb="159" eb="160">
      <t>トウ</t>
    </rPh>
    <rPh sb="161" eb="162">
      <t>オコナ</t>
    </rPh>
    <rPh sb="164" eb="166">
      <t>イジョウ</t>
    </rPh>
    <rPh sb="167" eb="169">
      <t>ソンショウ</t>
    </rPh>
    <rPh sb="170" eb="171">
      <t>ミ</t>
    </rPh>
    <rPh sb="175" eb="177">
      <t>カショ</t>
    </rPh>
    <rPh sb="181" eb="183">
      <t>ホシュウ</t>
    </rPh>
    <rPh sb="184" eb="185">
      <t>オコナ</t>
    </rPh>
    <rPh sb="194" eb="196">
      <t>コンゴ</t>
    </rPh>
    <rPh sb="197" eb="199">
      <t>タイサク</t>
    </rPh>
    <rPh sb="204" eb="205">
      <t>カン</t>
    </rPh>
    <rPh sb="205" eb="206">
      <t>キョ</t>
    </rPh>
    <rPh sb="207" eb="209">
      <t>タイヨウ</t>
    </rPh>
    <rPh sb="209" eb="211">
      <t>ネンスウ</t>
    </rPh>
    <rPh sb="212" eb="213">
      <t>トモナ</t>
    </rPh>
    <rPh sb="215" eb="216">
      <t>チョウ</t>
    </rPh>
    <rPh sb="216" eb="219">
      <t>ジュミョウカ</t>
    </rPh>
    <rPh sb="219" eb="221">
      <t>ケイカク</t>
    </rPh>
    <rPh sb="222" eb="224">
      <t>ケントウ</t>
    </rPh>
    <rPh sb="225" eb="227">
      <t>サクテイ</t>
    </rPh>
    <rPh sb="228" eb="229">
      <t>オコナ</t>
    </rPh>
    <rPh sb="231" eb="232">
      <t>カン</t>
    </rPh>
    <rPh sb="232" eb="233">
      <t>キョ</t>
    </rPh>
    <rPh sb="234" eb="237">
      <t>コウリツテキ</t>
    </rPh>
    <rPh sb="238" eb="240">
      <t>イジ</t>
    </rPh>
    <rPh sb="240" eb="242">
      <t>カンリ</t>
    </rPh>
    <rPh sb="243" eb="244">
      <t>ツト</t>
    </rPh>
    <rPh sb="248" eb="250">
      <t>ヒツヨウ</t>
    </rPh>
    <phoneticPr fontId="4"/>
  </si>
  <si>
    <t>　節水意識の高まりや節水家電の普及により、料金収入が停滞しているため、供用開始となっている地区の下水道接続を推進し、使用料収入を増加させることが必要になってくると考えられます。
　今後の対策として、下水道接続の推進、また、公共下水道区域に関しては、拡大に伴い、新たに供用開始となる地区の選定、検討を実施していくことが必要となります。
　また、管渠の整備に合わせ、当初整備した地区の老朽化を早期に発見し、対応できるようストックマネジメント手法を踏まえた長寿命化計画の検討・策定を実施し、管渠の効率的維持管理に努めていく必要があると考えられます。</t>
    <rPh sb="6" eb="7">
      <t>タカ</t>
    </rPh>
    <rPh sb="12" eb="14">
      <t>カデン</t>
    </rPh>
    <rPh sb="15" eb="17">
      <t>フキュウ</t>
    </rPh>
    <rPh sb="35" eb="37">
      <t>キョウヨウ</t>
    </rPh>
    <rPh sb="37" eb="39">
      <t>カイシ</t>
    </rPh>
    <rPh sb="45" eb="47">
      <t>チク</t>
    </rPh>
    <rPh sb="48" eb="51">
      <t>ゲスイドウ</t>
    </rPh>
    <rPh sb="51" eb="52">
      <t>セツ</t>
    </rPh>
    <rPh sb="52" eb="53">
      <t>ゾク</t>
    </rPh>
    <rPh sb="54" eb="56">
      <t>スイシン</t>
    </rPh>
    <rPh sb="58" eb="60">
      <t>シヨウ</t>
    </rPh>
    <rPh sb="60" eb="61">
      <t>リョウ</t>
    </rPh>
    <rPh sb="61" eb="63">
      <t>シュウニュウ</t>
    </rPh>
    <rPh sb="64" eb="66">
      <t>ゾウカ</t>
    </rPh>
    <rPh sb="72" eb="74">
      <t>ヒツヨウ</t>
    </rPh>
    <rPh sb="81" eb="82">
      <t>カンガ</t>
    </rPh>
    <rPh sb="90" eb="92">
      <t>コンゴ</t>
    </rPh>
    <rPh sb="93" eb="95">
      <t>タイサク</t>
    </rPh>
    <rPh sb="99" eb="102">
      <t>ゲスイドウ</t>
    </rPh>
    <rPh sb="102" eb="103">
      <t>セツ</t>
    </rPh>
    <rPh sb="103" eb="104">
      <t>ゾク</t>
    </rPh>
    <rPh sb="105" eb="107">
      <t>スイシン</t>
    </rPh>
    <rPh sb="111" eb="113">
      <t>コウキョウ</t>
    </rPh>
    <rPh sb="113" eb="115">
      <t>ゲスイ</t>
    </rPh>
    <rPh sb="115" eb="116">
      <t>ドウ</t>
    </rPh>
    <rPh sb="116" eb="118">
      <t>クイキ</t>
    </rPh>
    <rPh sb="119" eb="120">
      <t>カン</t>
    </rPh>
    <rPh sb="124" eb="126">
      <t>カクダイ</t>
    </rPh>
    <rPh sb="127" eb="128">
      <t>トモナ</t>
    </rPh>
    <rPh sb="130" eb="131">
      <t>アラ</t>
    </rPh>
    <rPh sb="133" eb="135">
      <t>キョウヨウ</t>
    </rPh>
    <rPh sb="135" eb="137">
      <t>カイシ</t>
    </rPh>
    <rPh sb="140" eb="142">
      <t>チク</t>
    </rPh>
    <rPh sb="143" eb="145">
      <t>センテイ</t>
    </rPh>
    <rPh sb="146" eb="148">
      <t>ケントウ</t>
    </rPh>
    <rPh sb="149" eb="151">
      <t>ジッシ</t>
    </rPh>
    <rPh sb="158" eb="160">
      <t>ヒツヨウ</t>
    </rPh>
    <rPh sb="171" eb="172">
      <t>カン</t>
    </rPh>
    <rPh sb="172" eb="173">
      <t>キョ</t>
    </rPh>
    <rPh sb="174" eb="176">
      <t>セイビ</t>
    </rPh>
    <rPh sb="177" eb="178">
      <t>ア</t>
    </rPh>
    <rPh sb="181" eb="183">
      <t>トウショ</t>
    </rPh>
    <rPh sb="183" eb="185">
      <t>セイビ</t>
    </rPh>
    <rPh sb="187" eb="189">
      <t>チク</t>
    </rPh>
    <rPh sb="190" eb="193">
      <t>ロウキュウカ</t>
    </rPh>
    <rPh sb="194" eb="196">
      <t>ソウキ</t>
    </rPh>
    <rPh sb="197" eb="199">
      <t>ハッケン</t>
    </rPh>
    <rPh sb="201" eb="203">
      <t>タイオウ</t>
    </rPh>
    <rPh sb="218" eb="220">
      <t>シュホウ</t>
    </rPh>
    <rPh sb="221" eb="222">
      <t>フ</t>
    </rPh>
    <rPh sb="225" eb="226">
      <t>チョウ</t>
    </rPh>
    <rPh sb="226" eb="229">
      <t>ジュミョウカ</t>
    </rPh>
    <rPh sb="229" eb="231">
      <t>ケイカク</t>
    </rPh>
    <rPh sb="232" eb="234">
      <t>ケントウ</t>
    </rPh>
    <rPh sb="235" eb="237">
      <t>サクテイ</t>
    </rPh>
    <rPh sb="238" eb="240">
      <t>ジッシ</t>
    </rPh>
    <rPh sb="242" eb="243">
      <t>カン</t>
    </rPh>
    <rPh sb="243" eb="244">
      <t>キョ</t>
    </rPh>
    <rPh sb="245" eb="248">
      <t>コウリツテキ</t>
    </rPh>
    <rPh sb="248" eb="250">
      <t>イジ</t>
    </rPh>
    <rPh sb="250" eb="252">
      <t>カンリ</t>
    </rPh>
    <rPh sb="253" eb="254">
      <t>ツト</t>
    </rPh>
    <rPh sb="258" eb="260">
      <t>ヒツヨウ</t>
    </rPh>
    <rPh sb="264" eb="265">
      <t>カンガ</t>
    </rPh>
    <phoneticPr fontId="4"/>
  </si>
  <si>
    <t xml:space="preserve"> 公共下水道事業については、下水道料金にて業務に係る経費や施設の整備・維持管理に必要な経緯を賄う、独立採算の原則のもと運営されています。
　現在の経費回収率については、左図⑤のとおり、平均値を上回り、増加傾向で推移しておりますが、新たに供用開始となった地区は比較的新しい住宅が多く、合併浄化槽の状態も良好であることから、下水道接続の理解を得られない状態となっています。また、本町ではより多くの町民に下水道を使用していただくために、事業計画区域の拡大を行っています。しかし、管渠の整備には地方債や使用料金収入等を主に充てており、左図④のとおり、債務残高は下水道事業開始当初と比べ、除々に減少傾向にはありますが、新たに事業計画区域を定め、整備をしていくことになるため、将来的に債務残高が再度、増加することが懸念されます。
　今後の対策としては、使用料金収入の底上げを行うため、下水道の利便性や快適性を町民に理解して頂き、下水道の接続を推進していくことが必要になります。また、地方債についても、適切な資金運用を行っていき、債務の減少に努めていく必要があります。
※平成25年度の水洗化率が低下している主な要因としては、三津屋・田端地区及び下野田地区、瀬来地区が供用開始となり、公共下水道区域内人口が急激に増加したためと考えられます。</t>
    <rPh sb="1" eb="3">
      <t>コウキョウ</t>
    </rPh>
    <rPh sb="3" eb="6">
      <t>ゲスイドウ</t>
    </rPh>
    <rPh sb="6" eb="8">
      <t>ジギョウ</t>
    </rPh>
    <rPh sb="14" eb="17">
      <t>ゲスイドウ</t>
    </rPh>
    <rPh sb="17" eb="19">
      <t>リョウキン</t>
    </rPh>
    <rPh sb="21" eb="23">
      <t>ギョウム</t>
    </rPh>
    <rPh sb="24" eb="25">
      <t>カカワ</t>
    </rPh>
    <rPh sb="26" eb="28">
      <t>ケイヒ</t>
    </rPh>
    <rPh sb="29" eb="31">
      <t>シセツ</t>
    </rPh>
    <rPh sb="32" eb="34">
      <t>セイビ</t>
    </rPh>
    <rPh sb="35" eb="37">
      <t>イジ</t>
    </rPh>
    <rPh sb="37" eb="39">
      <t>カンリ</t>
    </rPh>
    <rPh sb="40" eb="42">
      <t>ヒツヨウ</t>
    </rPh>
    <rPh sb="43" eb="45">
      <t>ケイイ</t>
    </rPh>
    <rPh sb="46" eb="47">
      <t>マカナ</t>
    </rPh>
    <rPh sb="49" eb="51">
      <t>ドクリツ</t>
    </rPh>
    <rPh sb="51" eb="53">
      <t>サイサン</t>
    </rPh>
    <rPh sb="54" eb="56">
      <t>ゲンソク</t>
    </rPh>
    <rPh sb="59" eb="61">
      <t>ウンエイ</t>
    </rPh>
    <rPh sb="70" eb="72">
      <t>ゲンザイ</t>
    </rPh>
    <rPh sb="73" eb="75">
      <t>ケイヒ</t>
    </rPh>
    <rPh sb="75" eb="77">
      <t>カイシュウ</t>
    </rPh>
    <rPh sb="77" eb="78">
      <t>リツ</t>
    </rPh>
    <rPh sb="84" eb="86">
      <t>サズ</t>
    </rPh>
    <rPh sb="92" eb="95">
      <t>ヘイキンチ</t>
    </rPh>
    <rPh sb="96" eb="98">
      <t>ウワマワ</t>
    </rPh>
    <rPh sb="100" eb="102">
      <t>ゾウカ</t>
    </rPh>
    <rPh sb="102" eb="104">
      <t>ケイコウ</t>
    </rPh>
    <rPh sb="105" eb="107">
      <t>スイイ</t>
    </rPh>
    <rPh sb="115" eb="116">
      <t>アラ</t>
    </rPh>
    <rPh sb="118" eb="120">
      <t>キョウヨウ</t>
    </rPh>
    <rPh sb="120" eb="122">
      <t>カイシ</t>
    </rPh>
    <rPh sb="126" eb="128">
      <t>チク</t>
    </rPh>
    <rPh sb="129" eb="132">
      <t>ヒカクテキ</t>
    </rPh>
    <rPh sb="132" eb="133">
      <t>アタラ</t>
    </rPh>
    <rPh sb="135" eb="137">
      <t>ジュウタク</t>
    </rPh>
    <rPh sb="138" eb="139">
      <t>オオ</t>
    </rPh>
    <rPh sb="141" eb="143">
      <t>ガッペイ</t>
    </rPh>
    <rPh sb="143" eb="146">
      <t>ジョウカソウ</t>
    </rPh>
    <rPh sb="147" eb="149">
      <t>ジョウタイ</t>
    </rPh>
    <rPh sb="150" eb="152">
      <t>リョウコウ</t>
    </rPh>
    <rPh sb="160" eb="163">
      <t>ゲスイドウ</t>
    </rPh>
    <rPh sb="163" eb="164">
      <t>セツ</t>
    </rPh>
    <rPh sb="164" eb="165">
      <t>ゾク</t>
    </rPh>
    <rPh sb="166" eb="168">
      <t>リカイ</t>
    </rPh>
    <rPh sb="169" eb="170">
      <t>エ</t>
    </rPh>
    <rPh sb="174" eb="176">
      <t>ジョウタイ</t>
    </rPh>
    <rPh sb="187" eb="189">
      <t>ホンマチ</t>
    </rPh>
    <rPh sb="193" eb="194">
      <t>オオ</t>
    </rPh>
    <rPh sb="196" eb="198">
      <t>チョウミン</t>
    </rPh>
    <rPh sb="199" eb="202">
      <t>ゲスイドウ</t>
    </rPh>
    <rPh sb="203" eb="205">
      <t>シヨウ</t>
    </rPh>
    <rPh sb="215" eb="217">
      <t>ジギョウ</t>
    </rPh>
    <rPh sb="217" eb="219">
      <t>ケイカク</t>
    </rPh>
    <rPh sb="219" eb="221">
      <t>クイキ</t>
    </rPh>
    <rPh sb="222" eb="224">
      <t>カクダイ</t>
    </rPh>
    <rPh sb="225" eb="226">
      <t>オコナ</t>
    </rPh>
    <rPh sb="236" eb="237">
      <t>カン</t>
    </rPh>
    <rPh sb="237" eb="238">
      <t>キョ</t>
    </rPh>
    <rPh sb="239" eb="241">
      <t>セイビ</t>
    </rPh>
    <rPh sb="243" eb="246">
      <t>チホウサイ</t>
    </rPh>
    <rPh sb="247" eb="249">
      <t>シヨウ</t>
    </rPh>
    <rPh sb="249" eb="251">
      <t>リョウキン</t>
    </rPh>
    <rPh sb="251" eb="253">
      <t>シュウニュウ</t>
    </rPh>
    <rPh sb="253" eb="254">
      <t>トウ</t>
    </rPh>
    <rPh sb="255" eb="256">
      <t>オモ</t>
    </rPh>
    <rPh sb="257" eb="258">
      <t>ア</t>
    </rPh>
    <rPh sb="263" eb="265">
      <t>サズ</t>
    </rPh>
    <rPh sb="271" eb="273">
      <t>サイム</t>
    </rPh>
    <rPh sb="273" eb="275">
      <t>ザンダカ</t>
    </rPh>
    <rPh sb="276" eb="279">
      <t>ゲスイドウ</t>
    </rPh>
    <rPh sb="279" eb="281">
      <t>ジギョウ</t>
    </rPh>
    <rPh sb="281" eb="283">
      <t>カイシ</t>
    </rPh>
    <rPh sb="283" eb="285">
      <t>トウショ</t>
    </rPh>
    <rPh sb="286" eb="287">
      <t>クラ</t>
    </rPh>
    <rPh sb="289" eb="290">
      <t>ジョ</t>
    </rPh>
    <rPh sb="292" eb="294">
      <t>ゲンショウ</t>
    </rPh>
    <rPh sb="294" eb="296">
      <t>ケイコウ</t>
    </rPh>
    <rPh sb="332" eb="335">
      <t>ショウライテキ</t>
    </rPh>
    <rPh sb="341" eb="343">
      <t>サイド</t>
    </rPh>
    <rPh sb="344" eb="346">
      <t>ゾウカ</t>
    </rPh>
    <rPh sb="351" eb="353">
      <t>ケネン</t>
    </rPh>
    <rPh sb="487" eb="490">
      <t>スイセンカ</t>
    </rPh>
    <rPh sb="490" eb="491">
      <t>リツ</t>
    </rPh>
    <rPh sb="492" eb="494">
      <t>テイカ</t>
    </rPh>
    <rPh sb="498" eb="499">
      <t>オモ</t>
    </rPh>
    <rPh sb="500" eb="502">
      <t>ヨウイン</t>
    </rPh>
    <rPh sb="507" eb="510">
      <t>ミツヤ</t>
    </rPh>
    <rPh sb="511" eb="513">
      <t>タバタ</t>
    </rPh>
    <rPh sb="513" eb="515">
      <t>チク</t>
    </rPh>
    <rPh sb="515" eb="516">
      <t>オヨ</t>
    </rPh>
    <rPh sb="517" eb="520">
      <t>シモノダ</t>
    </rPh>
    <rPh sb="520" eb="522">
      <t>チク</t>
    </rPh>
    <rPh sb="523" eb="524">
      <t>セ</t>
    </rPh>
    <rPh sb="524" eb="525">
      <t>ライ</t>
    </rPh>
    <rPh sb="525" eb="527">
      <t>チク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</si>
</sst>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2528888"/>
        <c:axId val="2325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32528888"/>
        <c:axId val="232529280"/>
      </c:lineChart>
      <c:dateAx>
        <c:axId val="232528888"/>
        <c:scaling>
          <c:orientation val="minMax"/>
        </c:scaling>
        <c:delete val="1"/>
        <c:axPos val="b"/>
        <c:numFmt formatCode="ge" sourceLinked="1"/>
        <c:majorTickMark val="none"/>
        <c:minorTickMark val="none"/>
        <c:tickLblPos val="none"/>
        <c:crossAx val="232529280"/>
        <c:crosses val="autoZero"/>
        <c:auto val="1"/>
        <c:lblOffset val="100"/>
        <c:baseTimeUnit val="years"/>
      </c:dateAx>
      <c:valAx>
        <c:axId val="2325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2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4244376"/>
        <c:axId val="2942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94244376"/>
        <c:axId val="294244768"/>
      </c:lineChart>
      <c:dateAx>
        <c:axId val="294244376"/>
        <c:scaling>
          <c:orientation val="minMax"/>
        </c:scaling>
        <c:delete val="1"/>
        <c:axPos val="b"/>
        <c:numFmt formatCode="ge" sourceLinked="1"/>
        <c:majorTickMark val="none"/>
        <c:minorTickMark val="none"/>
        <c:tickLblPos val="none"/>
        <c:crossAx val="294244768"/>
        <c:crosses val="autoZero"/>
        <c:auto val="1"/>
        <c:lblOffset val="100"/>
        <c:baseTimeUnit val="years"/>
      </c:dateAx>
      <c:valAx>
        <c:axId val="2942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4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78.7</c:v>
                </c:pt>
                <c:pt idx="1">
                  <c:v>80.33</c:v>
                </c:pt>
                <c:pt idx="2">
                  <c:v>82.01</c:v>
                </c:pt>
                <c:pt idx="3">
                  <c:v>76.94</c:v>
                </c:pt>
                <c:pt idx="4">
                  <c:v>77.14</c:v>
                </c:pt>
              </c:numCache>
            </c:numRef>
          </c:val>
        </c:ser>
        <c:dLbls>
          <c:showLegendKey val="0"/>
          <c:showVal val="0"/>
          <c:showCatName val="0"/>
          <c:showSerName val="0"/>
          <c:showPercent val="0"/>
          <c:showBubbleSize val="0"/>
        </c:dLbls>
        <c:gapWidth val="150"/>
        <c:axId val="294245944"/>
        <c:axId val="2942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94245944"/>
        <c:axId val="294246336"/>
      </c:lineChart>
      <c:dateAx>
        <c:axId val="294245944"/>
        <c:scaling>
          <c:orientation val="minMax"/>
        </c:scaling>
        <c:delete val="1"/>
        <c:axPos val="b"/>
        <c:numFmt formatCode="ge" sourceLinked="1"/>
        <c:majorTickMark val="none"/>
        <c:minorTickMark val="none"/>
        <c:tickLblPos val="none"/>
        <c:crossAx val="294246336"/>
        <c:crosses val="autoZero"/>
        <c:auto val="1"/>
        <c:lblOffset val="100"/>
        <c:baseTimeUnit val="years"/>
      </c:dateAx>
      <c:valAx>
        <c:axId val="2942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24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96.25</c:v>
                </c:pt>
                <c:pt idx="1">
                  <c:v>88.09</c:v>
                </c:pt>
                <c:pt idx="2">
                  <c:v>87.99</c:v>
                </c:pt>
                <c:pt idx="3">
                  <c:v>97.26</c:v>
                </c:pt>
                <c:pt idx="4">
                  <c:v>97.18</c:v>
                </c:pt>
              </c:numCache>
            </c:numRef>
          </c:val>
        </c:ser>
        <c:dLbls>
          <c:showLegendKey val="0"/>
          <c:showVal val="0"/>
          <c:showCatName val="0"/>
          <c:showSerName val="0"/>
          <c:showPercent val="0"/>
          <c:showBubbleSize val="0"/>
        </c:dLbls>
        <c:gapWidth val="150"/>
        <c:axId val="232530456"/>
        <c:axId val="2325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2530456"/>
        <c:axId val="232530848"/>
      </c:lineChart>
      <c:dateAx>
        <c:axId val="232530456"/>
        <c:scaling>
          <c:orientation val="minMax"/>
        </c:scaling>
        <c:delete val="1"/>
        <c:axPos val="b"/>
        <c:numFmt formatCode="ge" sourceLinked="1"/>
        <c:majorTickMark val="none"/>
        <c:minorTickMark val="none"/>
        <c:tickLblPos val="none"/>
        <c:crossAx val="232530848"/>
        <c:crosses val="autoZero"/>
        <c:auto val="1"/>
        <c:lblOffset val="100"/>
        <c:baseTimeUnit val="years"/>
      </c:dateAx>
      <c:valAx>
        <c:axId val="2325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53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176384"/>
        <c:axId val="23317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176384"/>
        <c:axId val="233176776"/>
      </c:lineChart>
      <c:dateAx>
        <c:axId val="233176384"/>
        <c:scaling>
          <c:orientation val="minMax"/>
        </c:scaling>
        <c:delete val="1"/>
        <c:axPos val="b"/>
        <c:numFmt formatCode="ge" sourceLinked="1"/>
        <c:majorTickMark val="none"/>
        <c:minorTickMark val="none"/>
        <c:tickLblPos val="none"/>
        <c:crossAx val="233176776"/>
        <c:crosses val="autoZero"/>
        <c:auto val="1"/>
        <c:lblOffset val="100"/>
        <c:baseTimeUnit val="years"/>
      </c:dateAx>
      <c:valAx>
        <c:axId val="23317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177952"/>
        <c:axId val="233178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177952"/>
        <c:axId val="233178344"/>
      </c:lineChart>
      <c:dateAx>
        <c:axId val="233177952"/>
        <c:scaling>
          <c:orientation val="minMax"/>
        </c:scaling>
        <c:delete val="1"/>
        <c:axPos val="b"/>
        <c:numFmt formatCode="ge" sourceLinked="1"/>
        <c:majorTickMark val="none"/>
        <c:minorTickMark val="none"/>
        <c:tickLblPos val="none"/>
        <c:crossAx val="233178344"/>
        <c:crosses val="autoZero"/>
        <c:auto val="1"/>
        <c:lblOffset val="100"/>
        <c:baseTimeUnit val="years"/>
      </c:dateAx>
      <c:valAx>
        <c:axId val="233178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110056"/>
        <c:axId val="23311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110056"/>
        <c:axId val="233110448"/>
      </c:lineChart>
      <c:dateAx>
        <c:axId val="233110056"/>
        <c:scaling>
          <c:orientation val="minMax"/>
        </c:scaling>
        <c:delete val="1"/>
        <c:axPos val="b"/>
        <c:numFmt formatCode="ge" sourceLinked="1"/>
        <c:majorTickMark val="none"/>
        <c:minorTickMark val="none"/>
        <c:tickLblPos val="none"/>
        <c:crossAx val="233110448"/>
        <c:crosses val="autoZero"/>
        <c:auto val="1"/>
        <c:lblOffset val="100"/>
        <c:baseTimeUnit val="years"/>
      </c:dateAx>
      <c:valAx>
        <c:axId val="23311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1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3111624"/>
        <c:axId val="23311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3111624"/>
        <c:axId val="233112016"/>
      </c:lineChart>
      <c:dateAx>
        <c:axId val="233111624"/>
        <c:scaling>
          <c:orientation val="minMax"/>
        </c:scaling>
        <c:delete val="1"/>
        <c:axPos val="b"/>
        <c:numFmt formatCode="ge" sourceLinked="1"/>
        <c:majorTickMark val="none"/>
        <c:minorTickMark val="none"/>
        <c:tickLblPos val="none"/>
        <c:crossAx val="233112016"/>
        <c:crosses val="autoZero"/>
        <c:auto val="1"/>
        <c:lblOffset val="100"/>
        <c:baseTimeUnit val="years"/>
      </c:dateAx>
      <c:valAx>
        <c:axId val="23311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1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2254.98</c:v>
                </c:pt>
                <c:pt idx="1">
                  <c:v>2694.61</c:v>
                </c:pt>
                <c:pt idx="2">
                  <c:v>2619.7399999999998</c:v>
                </c:pt>
                <c:pt idx="3">
                  <c:v>2239.2600000000002</c:v>
                </c:pt>
                <c:pt idx="4">
                  <c:v>2281.5700000000002</c:v>
                </c:pt>
              </c:numCache>
            </c:numRef>
          </c:val>
        </c:ser>
        <c:dLbls>
          <c:showLegendKey val="0"/>
          <c:showVal val="0"/>
          <c:showCatName val="0"/>
          <c:showSerName val="0"/>
          <c:showPercent val="0"/>
          <c:showBubbleSize val="0"/>
        </c:dLbls>
        <c:gapWidth val="150"/>
        <c:axId val="233113192"/>
        <c:axId val="29403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33113192"/>
        <c:axId val="294035064"/>
      </c:lineChart>
      <c:dateAx>
        <c:axId val="233113192"/>
        <c:scaling>
          <c:orientation val="minMax"/>
        </c:scaling>
        <c:delete val="1"/>
        <c:axPos val="b"/>
        <c:numFmt formatCode="ge" sourceLinked="1"/>
        <c:majorTickMark val="none"/>
        <c:minorTickMark val="none"/>
        <c:tickLblPos val="none"/>
        <c:crossAx val="294035064"/>
        <c:crosses val="autoZero"/>
        <c:auto val="1"/>
        <c:lblOffset val="100"/>
        <c:baseTimeUnit val="years"/>
      </c:dateAx>
      <c:valAx>
        <c:axId val="29403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11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74.930000000000007</c:v>
                </c:pt>
                <c:pt idx="1">
                  <c:v>74.69</c:v>
                </c:pt>
                <c:pt idx="2">
                  <c:v>75.040000000000006</c:v>
                </c:pt>
                <c:pt idx="3">
                  <c:v>76.36</c:v>
                </c:pt>
                <c:pt idx="4">
                  <c:v>78.25</c:v>
                </c:pt>
              </c:numCache>
            </c:numRef>
          </c:val>
        </c:ser>
        <c:dLbls>
          <c:showLegendKey val="0"/>
          <c:showVal val="0"/>
          <c:showCatName val="0"/>
          <c:showSerName val="0"/>
          <c:showPercent val="0"/>
          <c:showBubbleSize val="0"/>
        </c:dLbls>
        <c:gapWidth val="150"/>
        <c:axId val="294036240"/>
        <c:axId val="29403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94036240"/>
        <c:axId val="294036632"/>
      </c:lineChart>
      <c:dateAx>
        <c:axId val="294036240"/>
        <c:scaling>
          <c:orientation val="minMax"/>
        </c:scaling>
        <c:delete val="1"/>
        <c:axPos val="b"/>
        <c:numFmt formatCode="ge" sourceLinked="1"/>
        <c:majorTickMark val="none"/>
        <c:minorTickMark val="none"/>
        <c:tickLblPos val="none"/>
        <c:crossAx val="294036632"/>
        <c:crosses val="autoZero"/>
        <c:auto val="1"/>
        <c:lblOffset val="100"/>
        <c:baseTimeUnit val="years"/>
      </c:dateAx>
      <c:valAx>
        <c:axId val="29403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3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156.54</c:v>
                </c:pt>
                <c:pt idx="1">
                  <c:v>156.61000000000001</c:v>
                </c:pt>
                <c:pt idx="2">
                  <c:v>156.63</c:v>
                </c:pt>
                <c:pt idx="3">
                  <c:v>156.66999999999999</c:v>
                </c:pt>
                <c:pt idx="4">
                  <c:v>156.76</c:v>
                </c:pt>
              </c:numCache>
            </c:numRef>
          </c:val>
        </c:ser>
        <c:dLbls>
          <c:showLegendKey val="0"/>
          <c:showVal val="0"/>
          <c:showCatName val="0"/>
          <c:showSerName val="0"/>
          <c:showPercent val="0"/>
          <c:showBubbleSize val="0"/>
        </c:dLbls>
        <c:gapWidth val="150"/>
        <c:axId val="294037808"/>
        <c:axId val="29403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94037808"/>
        <c:axId val="294038200"/>
      </c:lineChart>
      <c:dateAx>
        <c:axId val="294037808"/>
        <c:scaling>
          <c:orientation val="minMax"/>
        </c:scaling>
        <c:delete val="1"/>
        <c:axPos val="b"/>
        <c:numFmt formatCode="ge" sourceLinked="1"/>
        <c:majorTickMark val="none"/>
        <c:minorTickMark val="none"/>
        <c:tickLblPos val="none"/>
        <c:crossAx val="294038200"/>
        <c:crosses val="autoZero"/>
        <c:auto val="1"/>
        <c:lblOffset val="100"/>
        <c:baseTimeUnit val="years"/>
      </c:dateAx>
      <c:valAx>
        <c:axId val="29403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03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Y1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吉岡町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20542</v>
      </c>
      <c r="AM8" s="47"/>
      <c r="AN8" s="47"/>
      <c r="AO8" s="47"/>
      <c r="AP8" s="47"/>
      <c r="AQ8" s="47"/>
      <c r="AR8" s="47"/>
      <c r="AS8" s="47"/>
      <c r="AT8" s="43">
        <f>データ!S6</f>
        <v>20.46</v>
      </c>
      <c r="AU8" s="43"/>
      <c r="AV8" s="43"/>
      <c r="AW8" s="43"/>
      <c r="AX8" s="43"/>
      <c r="AY8" s="43"/>
      <c r="AZ8" s="43"/>
      <c r="BA8" s="43"/>
      <c r="BB8" s="43">
        <f>データ!T6</f>
        <v>1004.01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48.06</v>
      </c>
      <c r="Q10" s="43"/>
      <c r="R10" s="43"/>
      <c r="S10" s="43"/>
      <c r="T10" s="43"/>
      <c r="U10" s="43"/>
      <c r="V10" s="43"/>
      <c r="W10" s="43">
        <f>データ!P6</f>
        <v>100</v>
      </c>
      <c r="X10" s="43"/>
      <c r="Y10" s="43"/>
      <c r="Z10" s="43"/>
      <c r="AA10" s="43"/>
      <c r="AB10" s="43"/>
      <c r="AC10" s="43"/>
      <c r="AD10" s="47">
        <f>データ!Q6</f>
        <v>2260</v>
      </c>
      <c r="AE10" s="47"/>
      <c r="AF10" s="47"/>
      <c r="AG10" s="47"/>
      <c r="AH10" s="47"/>
      <c r="AI10" s="47"/>
      <c r="AJ10" s="47"/>
      <c r="AK10" s="2"/>
      <c r="AL10" s="47">
        <f>データ!U6</f>
        <v>9867</v>
      </c>
      <c r="AM10" s="47"/>
      <c r="AN10" s="47"/>
      <c r="AO10" s="47"/>
      <c r="AP10" s="47"/>
      <c r="AQ10" s="47"/>
      <c r="AR10" s="47"/>
      <c r="AS10" s="47"/>
      <c r="AT10" s="43">
        <f>データ!V6</f>
        <v>2.57</v>
      </c>
      <c r="AU10" s="43"/>
      <c r="AV10" s="43"/>
      <c r="AW10" s="43"/>
      <c r="AX10" s="43"/>
      <c r="AY10" s="43"/>
      <c r="AZ10" s="43"/>
      <c r="BA10" s="43"/>
      <c r="BB10" s="43">
        <f>データ!W6</f>
        <v>3839.3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103454</v>
      </c>
      <c r="D6" s="31">
        <f t="shared" si="3"/>
        <v>47</v>
      </c>
      <c r="E6" s="31">
        <f t="shared" si="3"/>
        <v>17</v>
      </c>
      <c r="F6" s="31">
        <f t="shared" si="3"/>
        <v>1</v>
      </c>
      <c r="G6" s="31">
        <f t="shared" si="3"/>
        <v>0</v>
      </c>
      <c r="H6" s="31" t="str">
        <f t="shared" si="3"/>
        <v>群馬県　吉岡町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48.06</v>
      </c>
      <c r="P6" s="32">
        <f t="shared" si="3"/>
        <v>100</v>
      </c>
      <c r="Q6" s="32">
        <f t="shared" si="3"/>
        <v>2260</v>
      </c>
      <c r="R6" s="32">
        <f t="shared" si="3"/>
        <v>20542</v>
      </c>
      <c r="S6" s="32">
        <f t="shared" si="3"/>
        <v>20.46</v>
      </c>
      <c r="T6" s="32">
        <f t="shared" si="3"/>
        <v>1004.01</v>
      </c>
      <c r="U6" s="32">
        <f t="shared" si="3"/>
        <v>9867</v>
      </c>
      <c r="V6" s="32">
        <f t="shared" si="3"/>
        <v>2.57</v>
      </c>
      <c r="W6" s="32">
        <f t="shared" si="3"/>
        <v>3839.3</v>
      </c>
      <c r="X6" s="33">
        <f>IF(X7="",NA(),X7)</f>
        <v>96.25</v>
      </c>
      <c r="Y6" s="33">
        <f t="shared" ref="Y6:AG6" si="4">IF(Y7="",NA(),Y7)</f>
        <v>88.09</v>
      </c>
      <c r="Z6" s="33">
        <f t="shared" si="4"/>
        <v>87.99</v>
      </c>
      <c r="AA6" s="33">
        <f t="shared" si="4"/>
        <v>97.26</v>
      </c>
      <c r="AB6" s="33">
        <f t="shared" si="4"/>
        <v>97.18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2254.98</v>
      </c>
      <c r="BF6" s="33">
        <f t="shared" ref="BF6:BN6" si="7">IF(BF7="",NA(),BF7)</f>
        <v>2694.61</v>
      </c>
      <c r="BG6" s="33">
        <f t="shared" si="7"/>
        <v>2619.7399999999998</v>
      </c>
      <c r="BH6" s="33">
        <f t="shared" si="7"/>
        <v>2239.2600000000002</v>
      </c>
      <c r="BI6" s="33">
        <f t="shared" si="7"/>
        <v>2281.5700000000002</v>
      </c>
      <c r="BJ6" s="33">
        <f t="shared" si="7"/>
        <v>1320.98</v>
      </c>
      <c r="BK6" s="33">
        <f t="shared" si="7"/>
        <v>1334.01</v>
      </c>
      <c r="BL6" s="33">
        <f t="shared" si="7"/>
        <v>1273.52</v>
      </c>
      <c r="BM6" s="33">
        <f t="shared" si="7"/>
        <v>1209.95</v>
      </c>
      <c r="BN6" s="33">
        <f t="shared" si="7"/>
        <v>1136.5</v>
      </c>
      <c r="BO6" s="32" t="str">
        <f>IF(BO7="","",IF(BO7="-","【-】","【"&amp;SUBSTITUTE(TEXT(BO7,"#,##0.00"),"-","△")&amp;"】"))</f>
        <v>【776.35】</v>
      </c>
      <c r="BP6" s="33">
        <f>IF(BP7="",NA(),BP7)</f>
        <v>74.930000000000007</v>
      </c>
      <c r="BQ6" s="33">
        <f t="shared" ref="BQ6:BY6" si="8">IF(BQ7="",NA(),BQ7)</f>
        <v>74.69</v>
      </c>
      <c r="BR6" s="33">
        <f t="shared" si="8"/>
        <v>75.040000000000006</v>
      </c>
      <c r="BS6" s="33">
        <f t="shared" si="8"/>
        <v>76.36</v>
      </c>
      <c r="BT6" s="33">
        <f t="shared" si="8"/>
        <v>78.25</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156.54</v>
      </c>
      <c r="CB6" s="33">
        <f t="shared" ref="CB6:CJ6" si="9">IF(CB7="",NA(),CB7)</f>
        <v>156.61000000000001</v>
      </c>
      <c r="CC6" s="33">
        <f t="shared" si="9"/>
        <v>156.63</v>
      </c>
      <c r="CD6" s="33">
        <f t="shared" si="9"/>
        <v>156.66999999999999</v>
      </c>
      <c r="CE6" s="33">
        <f t="shared" si="9"/>
        <v>156.76</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78.7</v>
      </c>
      <c r="CX6" s="33">
        <f t="shared" ref="CX6:DF6" si="11">IF(CX7="",NA(),CX7)</f>
        <v>80.33</v>
      </c>
      <c r="CY6" s="33">
        <f t="shared" si="11"/>
        <v>82.01</v>
      </c>
      <c r="CZ6" s="33">
        <f t="shared" si="11"/>
        <v>76.94</v>
      </c>
      <c r="DA6" s="33">
        <f t="shared" si="11"/>
        <v>77.14</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103454</v>
      </c>
      <c r="D7" s="35">
        <v>47</v>
      </c>
      <c r="E7" s="35">
        <v>17</v>
      </c>
      <c r="F7" s="35">
        <v>1</v>
      </c>
      <c r="G7" s="35">
        <v>0</v>
      </c>
      <c r="H7" s="35" t="s">
        <v>96</v>
      </c>
      <c r="I7" s="35" t="s">
        <v>97</v>
      </c>
      <c r="J7" s="35" t="s">
        <v>98</v>
      </c>
      <c r="K7" s="35" t="s">
        <v>99</v>
      </c>
      <c r="L7" s="35" t="s">
        <v>100</v>
      </c>
      <c r="M7" s="36" t="s">
        <v>101</v>
      </c>
      <c r="N7" s="36" t="s">
        <v>102</v>
      </c>
      <c r="O7" s="36">
        <v>48.06</v>
      </c>
      <c r="P7" s="36">
        <v>100</v>
      </c>
      <c r="Q7" s="36">
        <v>2260</v>
      </c>
      <c r="R7" s="36">
        <v>20542</v>
      </c>
      <c r="S7" s="36">
        <v>20.46</v>
      </c>
      <c r="T7" s="36">
        <v>1004.01</v>
      </c>
      <c r="U7" s="36">
        <v>9867</v>
      </c>
      <c r="V7" s="36">
        <v>2.57</v>
      </c>
      <c r="W7" s="36">
        <v>3839.3</v>
      </c>
      <c r="X7" s="36">
        <v>96.25</v>
      </c>
      <c r="Y7" s="36">
        <v>88.09</v>
      </c>
      <c r="Z7" s="36">
        <v>87.99</v>
      </c>
      <c r="AA7" s="36">
        <v>97.26</v>
      </c>
      <c r="AB7" s="36">
        <v>97.18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2254.98</v>
      </c>
      <c r="BF7" s="36">
        <v>2694.61</v>
      </c>
      <c r="BG7" s="36">
        <v>2619.7399999999998</v>
      </c>
      <c r="BH7" s="36">
        <v>2239.2600000000002</v>
      </c>
      <c r="BI7" s="36">
        <v>2281.5700000000002</v>
      </c>
      <c r="BJ7" s="36">
        <v>1320.98</v>
      </c>
      <c r="BK7" s="36">
        <v>1334.01</v>
      </c>
      <c r="BL7" s="36">
        <v>1273.52</v>
      </c>
      <c r="BM7" s="36">
        <v>1209.95</v>
      </c>
      <c r="BN7" s="36">
        <v>1136.5</v>
      </c>
      <c r="BO7" s="36">
        <v>776.35</v>
      </c>
      <c r="BP7" s="36">
        <v>74.930000000000007</v>
      </c>
      <c r="BQ7" s="36">
        <v>74.69</v>
      </c>
      <c r="BR7" s="36">
        <v>75.040000000000006</v>
      </c>
      <c r="BS7" s="36">
        <v>76.36</v>
      </c>
      <c r="BT7" s="36">
        <v>78.25</v>
      </c>
      <c r="BU7" s="36">
        <v>68.63</v>
      </c>
      <c r="BV7" s="36">
        <v>67.14</v>
      </c>
      <c r="BW7" s="36">
        <v>67.849999999999994</v>
      </c>
      <c r="BX7" s="36">
        <v>69.48</v>
      </c>
      <c r="BY7" s="36">
        <v>71.650000000000006</v>
      </c>
      <c r="BZ7" s="36">
        <v>96.57</v>
      </c>
      <c r="CA7" s="36">
        <v>156.54</v>
      </c>
      <c r="CB7" s="36">
        <v>156.61000000000001</v>
      </c>
      <c r="CC7" s="36">
        <v>156.63</v>
      </c>
      <c r="CD7" s="36">
        <v>156.66999999999999</v>
      </c>
      <c r="CE7" s="36">
        <v>156.76</v>
      </c>
      <c r="CF7" s="36">
        <v>222.94</v>
      </c>
      <c r="CG7" s="36">
        <v>224.83</v>
      </c>
      <c r="CH7" s="36">
        <v>224.94</v>
      </c>
      <c r="CI7" s="36">
        <v>220.67</v>
      </c>
      <c r="CJ7" s="36">
        <v>217.82</v>
      </c>
      <c r="CK7" s="36">
        <v>142.28</v>
      </c>
      <c r="CL7" s="36" t="s">
        <v>101</v>
      </c>
      <c r="CM7" s="36" t="s">
        <v>101</v>
      </c>
      <c r="CN7" s="36" t="s">
        <v>101</v>
      </c>
      <c r="CO7" s="36" t="s">
        <v>101</v>
      </c>
      <c r="CP7" s="36" t="s">
        <v>101</v>
      </c>
      <c r="CQ7" s="36">
        <v>53.07</v>
      </c>
      <c r="CR7" s="36">
        <v>53.79</v>
      </c>
      <c r="CS7" s="36">
        <v>55.41</v>
      </c>
      <c r="CT7" s="36">
        <v>55.81</v>
      </c>
      <c r="CU7" s="36">
        <v>54.44</v>
      </c>
      <c r="CV7" s="36">
        <v>60.35</v>
      </c>
      <c r="CW7" s="36">
        <v>78.7</v>
      </c>
      <c r="CX7" s="36">
        <v>80.33</v>
      </c>
      <c r="CY7" s="36">
        <v>82.01</v>
      </c>
      <c r="CZ7" s="36">
        <v>76.94</v>
      </c>
      <c r="DA7" s="36">
        <v>77.14</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cp:lastPrinted>2016-02-22T07:19:41Z</cp:lastPrinted>
  <dcterms:created xsi:type="dcterms:W3CDTF">2016-02-03T08:49:17Z</dcterms:created>
  <dcterms:modified xsi:type="dcterms:W3CDTF">2016-02-22T07:21:30Z</dcterms:modified>
  <cp:category/>
</cp:coreProperties>
</file>