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<sst xmlns="http://schemas.openxmlformats.org/spreadsheetml/2006/main" count="226" uniqueCount="111">
  <si>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</si>
  <si>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</si>
  <si>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</si>
  <si>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</si>
  <si>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</si>
  <si>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</si>
  <si>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</si>
  <si>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</si>
  <si>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</si>
  <si>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</si>
  <si>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</si>
  <si>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</si>
  <si>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</si>
  <si>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</si>
  <si>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</si>
  <si>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</si>
  <si>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</si>
  <si>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</si>
  <si>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</si>
  <si>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</si>
  <si>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</si>
  <si>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</si>
  <si>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</si>
  <si>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</si>
  <si>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</si>
  <si>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</si>
  <si>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</si>
  <si>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</si>
  <si>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</si>
  <si>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</si>
  <si>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</si>
  <si>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</si>
  <si>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</si>
  <si>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</si>
  <si>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</si>
  <si>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</si>
  <si>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</si>
  <si>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</si>
  <si>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</si>
  <si>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</si>
  <si>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</si>
  <si>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</si>
  <si>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</si>
  <si>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</si>
  <si>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</si>
  <si>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</si>
  <si>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</si>
  <si>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</si>
  <si>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</si>
  <si>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</si>
  <si>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</si>
  <si>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</si>
  <si>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</si>
  <si>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</si>
  <si>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</si>
  <si>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</si>
  <si>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</si>
  <si>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</si>
  <si>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</si>
  <si>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</si>
  <si>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</si>
  <si>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</si>
  <si>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</si>
  <si>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</si>
  <si>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</si>
  <si>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</si>
  <si>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</si>
  <si>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</si>
  <si>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</si>
  <si>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</si>
  <si>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</si>
  <si>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</si>
  <si>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</si>
  <si>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</si>
  <si>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</si>
  <si>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</si>
  <si>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</si>
  <si>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</si>
  <si>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</si>
  <si>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</si>
  <si>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</si>
  <si>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</si>
  <si>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</si>
  <si>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</si>
  <si>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</si>
  <si>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</si>
  <si>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</si>
  <si>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</si>
  <si>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</si>
  <si>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</si>
  <si>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</si>
  <si>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</si>
  <si>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</si>
  <si>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</si>
  <si>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</si>
  <si>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</si>
  <si>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みどり市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</si>
  <si>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</si>
  <si>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</si>
  <si>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</si>
  <si>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</si>
  <si>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</si>
  <si>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</si>
  <si>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</si>
  <si>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</si>
  <si>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</si>
  <si>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</si>
  <si>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</si>
  <si>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建設開始から24年が経過し、まだ計画の途中であり一般会計繰入金等に頼らざるを得ない状況であるため、経済効果及び投資効果等の観点から、人口・維持管理・建設費等を考慮し、全体計画の見直しに着手しているところである。
④企業債残高対事業規模比率については、まだ建設中であり計画半ばといったことから、類以団体に比べ低い数字を示しているが、今後において投資効果・経済効果等を考慮して経営改善を図っていく必要がある。
⑤経費回収率については、類以団体に比べ高い数字を示していますが、現在投資効果が高い地域を主体に建設工事を進めていることから経費回収率が高いものと考えられる。
⑥汚水処理原価については、当市全域が流域下水道処理区であるため、類以団体に比べ低い値を示しているものと考えられる。
⑧水洗化率については、類以団体に比べ低い数字を示しているが、建設工事と供用開始の関係のずれにより数字が低くなっているものと考えられる。</t>
    <rPh sb="1" eb="3">
      <t>シュウエキ</t>
    </rPh>
    <rPh sb="3" eb="4">
      <t>テキ</t>
    </rPh>
    <rPh sb="4" eb="6">
      <t>シュウシ</t>
    </rPh>
    <rPh sb="6" eb="8">
      <t>ヒリツ</t>
    </rPh>
    <rPh sb="121" eb="123">
      <t>キギョウ</t>
    </rPh>
    <rPh sb="123" eb="124">
      <t>サイ</t>
    </rPh>
    <rPh sb="124" eb="126">
      <t>ザンダカ</t>
    </rPh>
    <rPh sb="126" eb="127">
      <t>タイ</t>
    </rPh>
    <rPh sb="127" eb="129">
      <t>ジギョウ</t>
    </rPh>
    <rPh sb="129" eb="131">
      <t>キボ</t>
    </rPh>
    <rPh sb="141" eb="144">
      <t>ケンセツチュウ</t>
    </rPh>
    <rPh sb="147" eb="149">
      <t>ケイカク</t>
    </rPh>
    <rPh sb="149" eb="150">
      <t>ナカ</t>
    </rPh>
    <rPh sb="179" eb="181">
      <t>コンゴ</t>
    </rPh>
    <rPh sb="185" eb="187">
      <t>トウシ</t>
    </rPh>
    <rPh sb="187" eb="189">
      <t>コウカ</t>
    </rPh>
    <rPh sb="190" eb="192">
      <t>ケイザイ</t>
    </rPh>
    <rPh sb="192" eb="194">
      <t>コウカ</t>
    </rPh>
    <rPh sb="194" eb="195">
      <t>トウ</t>
    </rPh>
    <rPh sb="196" eb="198">
      <t>コウリョ</t>
    </rPh>
    <rPh sb="200" eb="202">
      <t>ケイエイ</t>
    </rPh>
    <rPh sb="202" eb="204">
      <t>カイゼン</t>
    </rPh>
    <rPh sb="205" eb="206">
      <t>ハカ</t>
    </rPh>
    <rPh sb="210" eb="212">
      <t>ヒツヨウ</t>
    </rPh>
    <rPh sb="218" eb="220">
      <t>ケイヒ</t>
    </rPh>
    <rPh sb="220" eb="222">
      <t>カイシュウ</t>
    </rPh>
    <rPh sb="222" eb="223">
      <t>リツ</t>
    </rPh>
    <rPh sb="236" eb="237">
      <t>タカ</t>
    </rPh>
    <rPh sb="238" eb="240">
      <t>スウジ</t>
    </rPh>
    <rPh sb="241" eb="242">
      <t>シメ</t>
    </rPh>
    <rPh sb="249" eb="251">
      <t>ゲンザイ</t>
    </rPh>
    <rPh sb="251" eb="253">
      <t>トウシ</t>
    </rPh>
    <rPh sb="253" eb="255">
      <t>コウカ</t>
    </rPh>
    <rPh sb="256" eb="257">
      <t>タカ</t>
    </rPh>
    <rPh sb="258" eb="260">
      <t>チイキ</t>
    </rPh>
    <rPh sb="261" eb="263">
      <t>シュタイ</t>
    </rPh>
    <rPh sb="264" eb="266">
      <t>ケンセツ</t>
    </rPh>
    <rPh sb="266" eb="268">
      <t>コウジ</t>
    </rPh>
    <rPh sb="269" eb="270">
      <t>スス</t>
    </rPh>
    <rPh sb="278" eb="280">
      <t>ケイヒ</t>
    </rPh>
    <rPh sb="280" eb="282">
      <t>カイシュウ</t>
    </rPh>
    <rPh sb="282" eb="283">
      <t>リツ</t>
    </rPh>
    <rPh sb="284" eb="285">
      <t>タカ</t>
    </rPh>
    <rPh sb="289" eb="290">
      <t>カンガ</t>
    </rPh>
    <rPh sb="297" eb="299">
      <t>オスイ</t>
    </rPh>
    <rPh sb="299" eb="301">
      <t>ショリ</t>
    </rPh>
    <rPh sb="301" eb="303">
      <t>ゲンカ</t>
    </rPh>
    <rPh sb="309" eb="310">
      <t>トウ</t>
    </rPh>
    <rPh sb="310" eb="311">
      <t>シ</t>
    </rPh>
    <rPh sb="311" eb="313">
      <t>ゼンイキ</t>
    </rPh>
    <rPh sb="314" eb="316">
      <t>リュウイキ</t>
    </rPh>
    <rPh sb="316" eb="319">
      <t>ゲスイドウ</t>
    </rPh>
    <rPh sb="319" eb="321">
      <t>ショリ</t>
    </rPh>
    <rPh sb="321" eb="322">
      <t>ク</t>
    </rPh>
    <rPh sb="335" eb="336">
      <t>ヒク</t>
    </rPh>
    <rPh sb="337" eb="338">
      <t>アタイ</t>
    </rPh>
    <rPh sb="339" eb="340">
      <t>シメ</t>
    </rPh>
    <rPh sb="347" eb="348">
      <t>カンガ</t>
    </rPh>
    <rPh sb="355" eb="358">
      <t>スイセンカ</t>
    </rPh>
    <rPh sb="358" eb="359">
      <t>リツ</t>
    </rPh>
    <rPh sb="372" eb="373">
      <t>ヒク</t>
    </rPh>
    <rPh sb="374" eb="376">
      <t>スウジ</t>
    </rPh>
    <rPh sb="377" eb="378">
      <t>シメ</t>
    </rPh>
    <rPh sb="384" eb="386">
      <t>ケンセツ</t>
    </rPh>
    <rPh sb="386" eb="388">
      <t>コウジ</t>
    </rPh>
    <rPh sb="389" eb="391">
      <t>キョウヨウ</t>
    </rPh>
    <rPh sb="391" eb="393">
      <t>カイシ</t>
    </rPh>
    <rPh sb="394" eb="396">
      <t>カンケイ</t>
    </rPh>
    <rPh sb="402" eb="404">
      <t>スウジ</t>
    </rPh>
    <rPh sb="405" eb="406">
      <t>ヒク</t>
    </rPh>
    <rPh sb="415" eb="416">
      <t>カンガ</t>
    </rPh>
    <phoneticPr fontId="4"/>
  </si>
  <si>
    <t>建設開始してから24年が経過したところであるため、まだ管渠の改修が必要な状況ではない。</t>
    <rPh sb="0" eb="2">
      <t>ケンセツ</t>
    </rPh>
    <rPh sb="2" eb="4">
      <t>カイシ</t>
    </rPh>
    <rPh sb="10" eb="11">
      <t>ネン</t>
    </rPh>
    <rPh sb="12" eb="14">
      <t>ケイカ</t>
    </rPh>
    <rPh sb="27" eb="29">
      <t>カンキョ</t>
    </rPh>
    <rPh sb="30" eb="32">
      <t>カイシュウ</t>
    </rPh>
    <rPh sb="33" eb="35">
      <t>ヒツヨウ</t>
    </rPh>
    <rPh sb="36" eb="38">
      <t>ジョウキョウ</t>
    </rPh>
    <phoneticPr fontId="4"/>
  </si>
  <si>
    <t>当市全体が流域下水道地区のため、持続的な汚水処理システム構築による都道府県構想策定マニュアルにより全体計画を見直している。今後についても、経済効果・投資効果と更なる経営改善に努め一般会計繰入金等に頼らない経営を目指す必要があるものと考えられる。</t>
    <rPh sb="0" eb="1">
      <t>トウ</t>
    </rPh>
    <rPh sb="1" eb="2">
      <t>シ</t>
    </rPh>
    <rPh sb="2" eb="4">
      <t>ゼンタイ</t>
    </rPh>
    <rPh sb="5" eb="7">
      <t>リュウイキ</t>
    </rPh>
    <rPh sb="7" eb="10">
      <t>ゲスイドウ</t>
    </rPh>
    <rPh sb="10" eb="12">
      <t>チク</t>
    </rPh>
    <rPh sb="49" eb="51">
      <t>ゼンタイ</t>
    </rPh>
    <rPh sb="51" eb="53">
      <t>ケイカク</t>
    </rPh>
    <rPh sb="54" eb="56">
      <t>ミナオ</t>
    </rPh>
    <rPh sb="61" eb="63">
      <t>コンゴ</t>
    </rPh>
    <rPh sb="69" eb="71">
      <t>ケイザイ</t>
    </rPh>
    <rPh sb="71" eb="73">
      <t>コウカ</t>
    </rPh>
    <rPh sb="74" eb="76">
      <t>トウシ</t>
    </rPh>
    <rPh sb="76" eb="78">
      <t>コウカ</t>
    </rPh>
    <rPh sb="79" eb="80">
      <t>サラ</t>
    </rPh>
    <rPh sb="82" eb="84">
      <t>ケイエイ</t>
    </rPh>
    <rPh sb="84" eb="86">
      <t>カイゼン</t>
    </rPh>
    <rPh sb="87" eb="88">
      <t>ツト</t>
    </rPh>
    <rPh sb="89" eb="91">
      <t>イッパン</t>
    </rPh>
    <rPh sb="91" eb="93">
      <t>カイケイ</t>
    </rPh>
    <rPh sb="93" eb="95">
      <t>クリイレ</t>
    </rPh>
    <rPh sb="95" eb="96">
      <t>キン</t>
    </rPh>
    <rPh sb="96" eb="97">
      <t>トウ</t>
    </rPh>
    <rPh sb="98" eb="99">
      <t>タヨ</t>
    </rPh>
    <rPh sb="102" eb="104">
      <t>ケイエイ</t>
    </rPh>
    <rPh sb="105" eb="107">
      <t>メザ</t>
    </rPh>
    <rPh sb="108" eb="110">
      <t>ヒツヨウ</t>
    </rPh>
    <rPh sb="116" eb="11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</si>
</sst>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3.57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6043520"/>
        <c:axId val="2604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26043520"/>
        <c:axId val="26045440"/>
      </c:lineChart>
      <c:dateAx>
        <c:axId val="26043520"/>
        <c:scaling>
          <c:orientation val="minMax"/>
        </c:scaling>
        <c:delete val="1"/>
        <c:axPos val="b"/>
        <c:numFmt formatCode="ge" sourceLinked="1"/>
        <c:majorTickMark val="none"/>
        <c:minorTickMark val="none"/>
        <c:tickLblPos val="none"/>
        <c:crossAx val="26045440"/>
        <c:crosses val="autoZero"/>
        <c:auto val="1"/>
        <c:lblOffset val="100"/>
        <c:baseTimeUnit val="years"/>
      </c:dateAx>
      <c:valAx>
        <c:axId val="260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658048"/>
        <c:axId val="260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55.41</c:v>
                </c:pt>
                <c:pt idx="3">
                  <c:v>55.81</c:v>
                </c:pt>
                <c:pt idx="4">
                  <c:v>54.44</c:v>
                </c:pt>
              </c:numCache>
            </c:numRef>
          </c:val>
          <c:smooth val="0"/>
        </c:ser>
        <c:dLbls>
          <c:showLegendKey val="0"/>
          <c:showVal val="0"/>
          <c:showCatName val="0"/>
          <c:showSerName val="0"/>
          <c:showPercent val="0"/>
          <c:showBubbleSize val="0"/>
        </c:dLbls>
        <c:marker val="1"/>
        <c:smooth val="0"/>
        <c:axId val="22658048"/>
        <c:axId val="26018944"/>
      </c:lineChart>
      <c:dateAx>
        <c:axId val="22658048"/>
        <c:scaling>
          <c:orientation val="minMax"/>
        </c:scaling>
        <c:delete val="1"/>
        <c:axPos val="b"/>
        <c:numFmt formatCode="ge" sourceLinked="1"/>
        <c:majorTickMark val="none"/>
        <c:minorTickMark val="none"/>
        <c:tickLblPos val="none"/>
        <c:crossAx val="26018944"/>
        <c:crosses val="autoZero"/>
        <c:auto val="1"/>
        <c:lblOffset val="100"/>
        <c:baseTimeUnit val="years"/>
      </c:dateAx>
      <c:valAx>
        <c:axId val="2601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65.16</c:v>
                </c:pt>
                <c:pt idx="1">
                  <c:v>67.59</c:v>
                </c:pt>
                <c:pt idx="2">
                  <c:v>68.58</c:v>
                </c:pt>
                <c:pt idx="3">
                  <c:v>72.16</c:v>
                </c:pt>
                <c:pt idx="4">
                  <c:v>73.53</c:v>
                </c:pt>
              </c:numCache>
            </c:numRef>
          </c:val>
        </c:ser>
        <c:dLbls>
          <c:showLegendKey val="0"/>
          <c:showVal val="0"/>
          <c:showCatName val="0"/>
          <c:showSerName val="0"/>
          <c:showPercent val="0"/>
          <c:showBubbleSize val="0"/>
        </c:dLbls>
        <c:gapWidth val="150"/>
        <c:axId val="26049152"/>
        <c:axId val="2605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84.12</c:v>
                </c:pt>
                <c:pt idx="3">
                  <c:v>84.41</c:v>
                </c:pt>
                <c:pt idx="4">
                  <c:v>84.2</c:v>
                </c:pt>
              </c:numCache>
            </c:numRef>
          </c:val>
          <c:smooth val="0"/>
        </c:ser>
        <c:dLbls>
          <c:showLegendKey val="0"/>
          <c:showVal val="0"/>
          <c:showCatName val="0"/>
          <c:showSerName val="0"/>
          <c:showPercent val="0"/>
          <c:showBubbleSize val="0"/>
        </c:dLbls>
        <c:marker val="1"/>
        <c:smooth val="0"/>
        <c:axId val="26049152"/>
        <c:axId val="26055424"/>
      </c:lineChart>
      <c:dateAx>
        <c:axId val="26049152"/>
        <c:scaling>
          <c:orientation val="minMax"/>
        </c:scaling>
        <c:delete val="1"/>
        <c:axPos val="b"/>
        <c:numFmt formatCode="ge" sourceLinked="1"/>
        <c:majorTickMark val="none"/>
        <c:minorTickMark val="none"/>
        <c:tickLblPos val="none"/>
        <c:crossAx val="26055424"/>
        <c:crosses val="autoZero"/>
        <c:auto val="1"/>
        <c:lblOffset val="100"/>
        <c:baseTimeUnit val="years"/>
      </c:dateAx>
      <c:valAx>
        <c:axId val="2605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71.38</c:v>
                </c:pt>
                <c:pt idx="1">
                  <c:v>94.22</c:v>
                </c:pt>
                <c:pt idx="2">
                  <c:v>96.73</c:v>
                </c:pt>
                <c:pt idx="3">
                  <c:v>96.55</c:v>
                </c:pt>
                <c:pt idx="4">
                  <c:v>95.86</c:v>
                </c:pt>
              </c:numCache>
            </c:numRef>
          </c:val>
        </c:ser>
        <c:dLbls>
          <c:showLegendKey val="0"/>
          <c:showVal val="0"/>
          <c:showCatName val="0"/>
          <c:showSerName val="0"/>
          <c:showPercent val="0"/>
          <c:showBubbleSize val="0"/>
        </c:dLbls>
        <c:gapWidth val="150"/>
        <c:axId val="26297856"/>
        <c:axId val="2633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97856"/>
        <c:axId val="26333184"/>
      </c:lineChart>
      <c:dateAx>
        <c:axId val="26297856"/>
        <c:scaling>
          <c:orientation val="minMax"/>
        </c:scaling>
        <c:delete val="1"/>
        <c:axPos val="b"/>
        <c:numFmt formatCode="ge" sourceLinked="1"/>
        <c:majorTickMark val="none"/>
        <c:minorTickMark val="none"/>
        <c:tickLblPos val="none"/>
        <c:crossAx val="26333184"/>
        <c:crosses val="autoZero"/>
        <c:auto val="1"/>
        <c:lblOffset val="100"/>
        <c:baseTimeUnit val="years"/>
      </c:dateAx>
      <c:valAx>
        <c:axId val="2633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354944"/>
        <c:axId val="4239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54944"/>
        <c:axId val="42391040"/>
      </c:lineChart>
      <c:dateAx>
        <c:axId val="42354944"/>
        <c:scaling>
          <c:orientation val="minMax"/>
        </c:scaling>
        <c:delete val="1"/>
        <c:axPos val="b"/>
        <c:numFmt formatCode="ge" sourceLinked="1"/>
        <c:majorTickMark val="none"/>
        <c:minorTickMark val="none"/>
        <c:tickLblPos val="none"/>
        <c:crossAx val="42391040"/>
        <c:crosses val="autoZero"/>
        <c:auto val="1"/>
        <c:lblOffset val="100"/>
        <c:baseTimeUnit val="years"/>
      </c:dateAx>
      <c:valAx>
        <c:axId val="4239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65088"/>
        <c:axId val="426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65088"/>
        <c:axId val="42667392"/>
      </c:lineChart>
      <c:dateAx>
        <c:axId val="42665088"/>
        <c:scaling>
          <c:orientation val="minMax"/>
        </c:scaling>
        <c:delete val="1"/>
        <c:axPos val="b"/>
        <c:numFmt formatCode="ge" sourceLinked="1"/>
        <c:majorTickMark val="none"/>
        <c:minorTickMark val="none"/>
        <c:tickLblPos val="none"/>
        <c:crossAx val="42667392"/>
        <c:crosses val="autoZero"/>
        <c:auto val="1"/>
        <c:lblOffset val="100"/>
        <c:baseTimeUnit val="years"/>
      </c:dateAx>
      <c:valAx>
        <c:axId val="426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55904"/>
        <c:axId val="8676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55904"/>
        <c:axId val="86766336"/>
      </c:lineChart>
      <c:dateAx>
        <c:axId val="83355904"/>
        <c:scaling>
          <c:orientation val="minMax"/>
        </c:scaling>
        <c:delete val="1"/>
        <c:axPos val="b"/>
        <c:numFmt formatCode="ge" sourceLinked="1"/>
        <c:majorTickMark val="none"/>
        <c:minorTickMark val="none"/>
        <c:tickLblPos val="none"/>
        <c:crossAx val="86766336"/>
        <c:crosses val="autoZero"/>
        <c:auto val="1"/>
        <c:lblOffset val="100"/>
        <c:baseTimeUnit val="years"/>
      </c:dateAx>
      <c:valAx>
        <c:axId val="8676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19296"/>
        <c:axId val="908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19296"/>
        <c:axId val="90843008"/>
      </c:lineChart>
      <c:dateAx>
        <c:axId val="87719296"/>
        <c:scaling>
          <c:orientation val="minMax"/>
        </c:scaling>
        <c:delete val="1"/>
        <c:axPos val="b"/>
        <c:numFmt formatCode="ge" sourceLinked="1"/>
        <c:majorTickMark val="none"/>
        <c:minorTickMark val="none"/>
        <c:tickLblPos val="none"/>
        <c:crossAx val="90843008"/>
        <c:crosses val="autoZero"/>
        <c:auto val="1"/>
        <c:lblOffset val="100"/>
        <c:baseTimeUnit val="years"/>
      </c:dateAx>
      <c:valAx>
        <c:axId val="908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1626.28</c:v>
                </c:pt>
                <c:pt idx="1">
                  <c:v>189.29</c:v>
                </c:pt>
                <c:pt idx="2">
                  <c:v>464.19</c:v>
                </c:pt>
                <c:pt idx="3">
                  <c:v>327.98</c:v>
                </c:pt>
                <c:pt idx="4">
                  <c:v>356.99</c:v>
                </c:pt>
              </c:numCache>
            </c:numRef>
          </c:val>
        </c:ser>
        <c:dLbls>
          <c:showLegendKey val="0"/>
          <c:showVal val="0"/>
          <c:showCatName val="0"/>
          <c:showSerName val="0"/>
          <c:showPercent val="0"/>
          <c:showBubbleSize val="0"/>
        </c:dLbls>
        <c:gapWidth val="150"/>
        <c:axId val="92833280"/>
        <c:axId val="10015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1273.52</c:v>
                </c:pt>
                <c:pt idx="3">
                  <c:v>1209.95</c:v>
                </c:pt>
                <c:pt idx="4">
                  <c:v>1136.5</c:v>
                </c:pt>
              </c:numCache>
            </c:numRef>
          </c:val>
          <c:smooth val="0"/>
        </c:ser>
        <c:dLbls>
          <c:showLegendKey val="0"/>
          <c:showVal val="0"/>
          <c:showCatName val="0"/>
          <c:showSerName val="0"/>
          <c:showPercent val="0"/>
          <c:showBubbleSize val="0"/>
        </c:dLbls>
        <c:marker val="1"/>
        <c:smooth val="0"/>
        <c:axId val="92833280"/>
        <c:axId val="100159488"/>
      </c:lineChart>
      <c:dateAx>
        <c:axId val="92833280"/>
        <c:scaling>
          <c:orientation val="minMax"/>
        </c:scaling>
        <c:delete val="1"/>
        <c:axPos val="b"/>
        <c:numFmt formatCode="ge" sourceLinked="1"/>
        <c:majorTickMark val="none"/>
        <c:minorTickMark val="none"/>
        <c:tickLblPos val="none"/>
        <c:crossAx val="100159488"/>
        <c:crosses val="autoZero"/>
        <c:auto val="1"/>
        <c:lblOffset val="100"/>
        <c:baseTimeUnit val="years"/>
      </c:dateAx>
      <c:valAx>
        <c:axId val="10015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43.55</c:v>
                </c:pt>
                <c:pt idx="1">
                  <c:v>84.46</c:v>
                </c:pt>
                <c:pt idx="2">
                  <c:v>86.03</c:v>
                </c:pt>
                <c:pt idx="3">
                  <c:v>91.11</c:v>
                </c:pt>
                <c:pt idx="4">
                  <c:v>88.81</c:v>
                </c:pt>
              </c:numCache>
            </c:numRef>
          </c:val>
        </c:ser>
        <c:dLbls>
          <c:showLegendKey val="0"/>
          <c:showVal val="0"/>
          <c:showCatName val="0"/>
          <c:showSerName val="0"/>
          <c:showPercent val="0"/>
          <c:showBubbleSize val="0"/>
        </c:dLbls>
        <c:gapWidth val="150"/>
        <c:axId val="22606208"/>
        <c:axId val="2260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22606208"/>
        <c:axId val="22608128"/>
      </c:lineChart>
      <c:dateAx>
        <c:axId val="22606208"/>
        <c:scaling>
          <c:orientation val="minMax"/>
        </c:scaling>
        <c:delete val="1"/>
        <c:axPos val="b"/>
        <c:numFmt formatCode="ge" sourceLinked="1"/>
        <c:majorTickMark val="none"/>
        <c:minorTickMark val="none"/>
        <c:tickLblPos val="none"/>
        <c:crossAx val="22608128"/>
        <c:crosses val="autoZero"/>
        <c:auto val="1"/>
        <c:lblOffset val="100"/>
        <c:baseTimeUnit val="years"/>
      </c:dateAx>
      <c:valAx>
        <c:axId val="2260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291.14999999999998</c:v>
                </c:pt>
                <c:pt idx="1">
                  <c:v>150</c:v>
                </c:pt>
                <c:pt idx="2">
                  <c:v>150</c:v>
                </c:pt>
                <c:pt idx="3">
                  <c:v>150</c:v>
                </c:pt>
                <c:pt idx="4">
                  <c:v>150</c:v>
                </c:pt>
              </c:numCache>
            </c:numRef>
          </c:val>
        </c:ser>
        <c:dLbls>
          <c:showLegendKey val="0"/>
          <c:showVal val="0"/>
          <c:showCatName val="0"/>
          <c:showSerName val="0"/>
          <c:showPercent val="0"/>
          <c:showBubbleSize val="0"/>
        </c:dLbls>
        <c:gapWidth val="150"/>
        <c:axId val="22622208"/>
        <c:axId val="226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224.94</c:v>
                </c:pt>
                <c:pt idx="3">
                  <c:v>220.67</c:v>
                </c:pt>
                <c:pt idx="4">
                  <c:v>217.82</c:v>
                </c:pt>
              </c:numCache>
            </c:numRef>
          </c:val>
          <c:smooth val="0"/>
        </c:ser>
        <c:dLbls>
          <c:showLegendKey val="0"/>
          <c:showVal val="0"/>
          <c:showCatName val="0"/>
          <c:showSerName val="0"/>
          <c:showPercent val="0"/>
          <c:showBubbleSize val="0"/>
        </c:dLbls>
        <c:marker val="1"/>
        <c:smooth val="0"/>
        <c:axId val="22622208"/>
        <c:axId val="22624128"/>
      </c:lineChart>
      <c:dateAx>
        <c:axId val="22622208"/>
        <c:scaling>
          <c:orientation val="minMax"/>
        </c:scaling>
        <c:delete val="1"/>
        <c:axPos val="b"/>
        <c:numFmt formatCode="ge" sourceLinked="1"/>
        <c:majorTickMark val="none"/>
        <c:minorTickMark val="none"/>
        <c:tickLblPos val="none"/>
        <c:crossAx val="22624128"/>
        <c:crosses val="autoZero"/>
        <c:auto val="1"/>
        <c:lblOffset val="100"/>
        <c:baseTimeUnit val="years"/>
      </c:dateAx>
      <c:valAx>
        <c:axId val="226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みどり市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51887</v>
      </c>
      <c r="AM8" s="64"/>
      <c r="AN8" s="64"/>
      <c r="AO8" s="64"/>
      <c r="AP8" s="64"/>
      <c r="AQ8" s="64"/>
      <c r="AR8" s="64"/>
      <c r="AS8" s="64"/>
      <c r="AT8" s="63">
        <f>データ!S6</f>
        <v>208.42</v>
      </c>
      <c r="AU8" s="63"/>
      <c r="AV8" s="63"/>
      <c r="AW8" s="63"/>
      <c r="AX8" s="63"/>
      <c r="AY8" s="63"/>
      <c r="AZ8" s="63"/>
      <c r="BA8" s="63"/>
      <c r="BB8" s="63">
        <f>データ!T6</f>
        <v>248.95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21.03</v>
      </c>
      <c r="Q10" s="63"/>
      <c r="R10" s="63"/>
      <c r="S10" s="63"/>
      <c r="T10" s="63"/>
      <c r="U10" s="63"/>
      <c r="V10" s="63"/>
      <c r="W10" s="63">
        <f>データ!P6</f>
        <v>100</v>
      </c>
      <c r="X10" s="63"/>
      <c r="Y10" s="63"/>
      <c r="Z10" s="63"/>
      <c r="AA10" s="63"/>
      <c r="AB10" s="63"/>
      <c r="AC10" s="63"/>
      <c r="AD10" s="64">
        <f>データ!Q6</f>
        <v>2268</v>
      </c>
      <c r="AE10" s="64"/>
      <c r="AF10" s="64"/>
      <c r="AG10" s="64"/>
      <c r="AH10" s="64"/>
      <c r="AI10" s="64"/>
      <c r="AJ10" s="64"/>
      <c r="AK10" s="2"/>
      <c r="AL10" s="64">
        <f>データ!U6</f>
        <v>10901</v>
      </c>
      <c r="AM10" s="64"/>
      <c r="AN10" s="64"/>
      <c r="AO10" s="64"/>
      <c r="AP10" s="64"/>
      <c r="AQ10" s="64"/>
      <c r="AR10" s="64"/>
      <c r="AS10" s="64"/>
      <c r="AT10" s="63">
        <f>データ!V6</f>
        <v>3.84</v>
      </c>
      <c r="AU10" s="63"/>
      <c r="AV10" s="63"/>
      <c r="AW10" s="63"/>
      <c r="AX10" s="63"/>
      <c r="AY10" s="63"/>
      <c r="AZ10" s="63"/>
      <c r="BA10" s="63"/>
      <c r="BB10" s="63">
        <f>データ!W6</f>
        <v>2838.8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102121</v>
      </c>
      <c r="D6" s="31">
        <f t="shared" si="3"/>
        <v>47</v>
      </c>
      <c r="E6" s="31">
        <f t="shared" si="3"/>
        <v>17</v>
      </c>
      <c r="F6" s="31">
        <f t="shared" si="3"/>
        <v>1</v>
      </c>
      <c r="G6" s="31">
        <f t="shared" si="3"/>
        <v>0</v>
      </c>
      <c r="H6" s="31" t="str">
        <f t="shared" si="3"/>
        <v>群馬県　みどり市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21.03</v>
      </c>
      <c r="P6" s="32">
        <f t="shared" si="3"/>
        <v>100</v>
      </c>
      <c r="Q6" s="32">
        <f t="shared" si="3"/>
        <v>2268</v>
      </c>
      <c r="R6" s="32">
        <f t="shared" si="3"/>
        <v>51887</v>
      </c>
      <c r="S6" s="32">
        <f t="shared" si="3"/>
        <v>208.42</v>
      </c>
      <c r="T6" s="32">
        <f t="shared" si="3"/>
        <v>248.95</v>
      </c>
      <c r="U6" s="32">
        <f t="shared" si="3"/>
        <v>10901</v>
      </c>
      <c r="V6" s="32">
        <f t="shared" si="3"/>
        <v>3.84</v>
      </c>
      <c r="W6" s="32">
        <f t="shared" si="3"/>
        <v>2838.8</v>
      </c>
      <c r="X6" s="33">
        <f>IF(X7="",NA(),X7)</f>
        <v>71.38</v>
      </c>
      <c r="Y6" s="33">
        <f t="shared" ref="Y6:AG6" si="4">IF(Y7="",NA(),Y7)</f>
        <v>94.22</v>
      </c>
      <c r="Z6" s="33">
        <f t="shared" si="4"/>
        <v>96.73</v>
      </c>
      <c r="AA6" s="33">
        <f t="shared" si="4"/>
        <v>96.55</v>
      </c>
      <c r="AB6" s="33">
        <f t="shared" si="4"/>
        <v>95.86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1626.28</v>
      </c>
      <c r="BF6" s="33">
        <f t="shared" ref="BF6:BN6" si="7">IF(BF7="",NA(),BF7)</f>
        <v>189.29</v>
      </c>
      <c r="BG6" s="33">
        <f t="shared" si="7"/>
        <v>464.19</v>
      </c>
      <c r="BH6" s="33">
        <f t="shared" si="7"/>
        <v>327.98</v>
      </c>
      <c r="BI6" s="33">
        <f t="shared" si="7"/>
        <v>356.99</v>
      </c>
      <c r="BJ6" s="33">
        <f t="shared" si="7"/>
        <v>1882.66</v>
      </c>
      <c r="BK6" s="33">
        <f t="shared" si="7"/>
        <v>1749.66</v>
      </c>
      <c r="BL6" s="33">
        <f t="shared" si="7"/>
        <v>1273.52</v>
      </c>
      <c r="BM6" s="33">
        <f t="shared" si="7"/>
        <v>1209.95</v>
      </c>
      <c r="BN6" s="33">
        <f t="shared" si="7"/>
        <v>1136.5</v>
      </c>
      <c r="BO6" s="32" t="str">
        <f>IF(BO7="","",IF(BO7="-","【-】","【"&amp;SUBSTITUTE(TEXT(BO7,"#,##0.00"),"-","△")&amp;"】"))</f>
        <v>【776.35】</v>
      </c>
      <c r="BP6" s="33">
        <f>IF(BP7="",NA(),BP7)</f>
        <v>43.55</v>
      </c>
      <c r="BQ6" s="33">
        <f t="shared" ref="BQ6:BY6" si="8">IF(BQ7="",NA(),BQ7)</f>
        <v>84.46</v>
      </c>
      <c r="BR6" s="33">
        <f t="shared" si="8"/>
        <v>86.03</v>
      </c>
      <c r="BS6" s="33">
        <f t="shared" si="8"/>
        <v>91.11</v>
      </c>
      <c r="BT6" s="33">
        <f t="shared" si="8"/>
        <v>88.81</v>
      </c>
      <c r="BU6" s="33">
        <f t="shared" si="8"/>
        <v>54.67</v>
      </c>
      <c r="BV6" s="33">
        <f t="shared" si="8"/>
        <v>54.46</v>
      </c>
      <c r="BW6" s="33">
        <f t="shared" si="8"/>
        <v>67.849999999999994</v>
      </c>
      <c r="BX6" s="33">
        <f t="shared" si="8"/>
        <v>69.48</v>
      </c>
      <c r="BY6" s="33">
        <f t="shared" si="8"/>
        <v>71.650000000000006</v>
      </c>
      <c r="BZ6" s="32" t="str">
        <f>IF(BZ7="","",IF(BZ7="-","【-】","【"&amp;SUBSTITUTE(TEXT(BZ7,"#,##0.00"),"-","△")&amp;"】"))</f>
        <v>【96.57】</v>
      </c>
      <c r="CA6" s="33">
        <f>IF(CA7="",NA(),CA7)</f>
        <v>291.14999999999998</v>
      </c>
      <c r="CB6" s="33">
        <f t="shared" ref="CB6:CJ6" si="9">IF(CB7="",NA(),CB7)</f>
        <v>150</v>
      </c>
      <c r="CC6" s="33">
        <f t="shared" si="9"/>
        <v>150</v>
      </c>
      <c r="CD6" s="33">
        <f t="shared" si="9"/>
        <v>150</v>
      </c>
      <c r="CE6" s="33">
        <f t="shared" si="9"/>
        <v>150</v>
      </c>
      <c r="CF6" s="33">
        <f t="shared" si="9"/>
        <v>290.26</v>
      </c>
      <c r="CG6" s="33">
        <f t="shared" si="9"/>
        <v>293.08999999999997</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39.770000000000003</v>
      </c>
      <c r="CR6" s="33">
        <f t="shared" si="10"/>
        <v>38.950000000000003</v>
      </c>
      <c r="CS6" s="33">
        <f t="shared" si="10"/>
        <v>55.41</v>
      </c>
      <c r="CT6" s="33">
        <f t="shared" si="10"/>
        <v>55.81</v>
      </c>
      <c r="CU6" s="33">
        <f t="shared" si="10"/>
        <v>54.44</v>
      </c>
      <c r="CV6" s="32" t="str">
        <f>IF(CV7="","",IF(CV7="-","【-】","【"&amp;SUBSTITUTE(TEXT(CV7,"#,##0.00"),"-","△")&amp;"】"))</f>
        <v>【60.35】</v>
      </c>
      <c r="CW6" s="33">
        <f>IF(CW7="",NA(),CW7)</f>
        <v>65.16</v>
      </c>
      <c r="CX6" s="33">
        <f t="shared" ref="CX6:DF6" si="11">IF(CX7="",NA(),CX7)</f>
        <v>67.59</v>
      </c>
      <c r="CY6" s="33">
        <f t="shared" si="11"/>
        <v>68.58</v>
      </c>
      <c r="CZ6" s="33">
        <f t="shared" si="11"/>
        <v>72.16</v>
      </c>
      <c r="DA6" s="33">
        <f t="shared" si="11"/>
        <v>73.53</v>
      </c>
      <c r="DB6" s="33">
        <f t="shared" si="11"/>
        <v>65.66</v>
      </c>
      <c r="DC6" s="33">
        <f t="shared" si="11"/>
        <v>65.599999999999994</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3.57</v>
      </c>
      <c r="EF6" s="32">
        <f t="shared" si="14"/>
        <v>0</v>
      </c>
      <c r="EG6" s="32">
        <f t="shared" si="14"/>
        <v>0</v>
      </c>
      <c r="EH6" s="32">
        <f t="shared" si="14"/>
        <v>0</v>
      </c>
      <c r="EI6" s="33">
        <f t="shared" si="14"/>
        <v>0.14000000000000001</v>
      </c>
      <c r="EJ6" s="33">
        <f t="shared" si="14"/>
        <v>0.18</v>
      </c>
      <c r="EK6" s="33">
        <f t="shared" si="14"/>
        <v>0.1</v>
      </c>
      <c r="EL6" s="33">
        <f t="shared" si="14"/>
        <v>7.0000000000000007E-2</v>
      </c>
      <c r="EM6" s="33">
        <f t="shared" si="14"/>
        <v>0.04</v>
      </c>
      <c r="EN6" s="32" t="str">
        <f>IF(EN7="","",IF(EN7="-","【-】","【"&amp;SUBSTITUTE(TEXT(EN7,"#,##0.00"),"-","△")&amp;"】"))</f>
        <v>【0.17】</v>
      </c>
    </row>
    <row r="7" spans="1:144" s="34" customFormat="1">
      <c r="A7" s="26"/>
      <c r="B7" s="35">
        <v>2014</v>
      </c>
      <c r="C7" s="35">
        <v>102121</v>
      </c>
      <c r="D7" s="35">
        <v>47</v>
      </c>
      <c r="E7" s="35">
        <v>17</v>
      </c>
      <c r="F7" s="35">
        <v>1</v>
      </c>
      <c r="G7" s="35">
        <v>0</v>
      </c>
      <c r="H7" s="35" t="s">
        <v>96</v>
      </c>
      <c r="I7" s="35" t="s">
        <v>97</v>
      </c>
      <c r="J7" s="35" t="s">
        <v>98</v>
      </c>
      <c r="K7" s="35" t="s">
        <v>99</v>
      </c>
      <c r="L7" s="35" t="s">
        <v>100</v>
      </c>
      <c r="M7" s="36" t="s">
        <v>101</v>
      </c>
      <c r="N7" s="36" t="s">
        <v>102</v>
      </c>
      <c r="O7" s="36">
        <v>21.03</v>
      </c>
      <c r="P7" s="36">
        <v>100</v>
      </c>
      <c r="Q7" s="36">
        <v>2268</v>
      </c>
      <c r="R7" s="36">
        <v>51887</v>
      </c>
      <c r="S7" s="36">
        <v>208.42</v>
      </c>
      <c r="T7" s="36">
        <v>248.95</v>
      </c>
      <c r="U7" s="36">
        <v>10901</v>
      </c>
      <c r="V7" s="36">
        <v>3.84</v>
      </c>
      <c r="W7" s="36">
        <v>2838.8</v>
      </c>
      <c r="X7" s="36">
        <v>71.38</v>
      </c>
      <c r="Y7" s="36">
        <v>94.22</v>
      </c>
      <c r="Z7" s="36">
        <v>96.73</v>
      </c>
      <c r="AA7" s="36">
        <v>96.55</v>
      </c>
      <c r="AB7" s="36">
        <v>95.86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1626.28</v>
      </c>
      <c r="BF7" s="36">
        <v>189.29</v>
      </c>
      <c r="BG7" s="36">
        <v>464.19</v>
      </c>
      <c r="BH7" s="36">
        <v>327.98</v>
      </c>
      <c r="BI7" s="36">
        <v>356.99</v>
      </c>
      <c r="BJ7" s="36">
        <v>1882.66</v>
      </c>
      <c r="BK7" s="36">
        <v>1749.66</v>
      </c>
      <c r="BL7" s="36">
        <v>1273.52</v>
      </c>
      <c r="BM7" s="36">
        <v>1209.95</v>
      </c>
      <c r="BN7" s="36">
        <v>1136.5</v>
      </c>
      <c r="BO7" s="36">
        <v>776.35</v>
      </c>
      <c r="BP7" s="36">
        <v>43.55</v>
      </c>
      <c r="BQ7" s="36">
        <v>84.46</v>
      </c>
      <c r="BR7" s="36">
        <v>86.03</v>
      </c>
      <c r="BS7" s="36">
        <v>91.11</v>
      </c>
      <c r="BT7" s="36">
        <v>88.81</v>
      </c>
      <c r="BU7" s="36">
        <v>54.67</v>
      </c>
      <c r="BV7" s="36">
        <v>54.46</v>
      </c>
      <c r="BW7" s="36">
        <v>67.849999999999994</v>
      </c>
      <c r="BX7" s="36">
        <v>69.48</v>
      </c>
      <c r="BY7" s="36">
        <v>71.650000000000006</v>
      </c>
      <c r="BZ7" s="36">
        <v>96.57</v>
      </c>
      <c r="CA7" s="36">
        <v>291.14999999999998</v>
      </c>
      <c r="CB7" s="36">
        <v>150</v>
      </c>
      <c r="CC7" s="36">
        <v>150</v>
      </c>
      <c r="CD7" s="36">
        <v>150</v>
      </c>
      <c r="CE7" s="36">
        <v>150</v>
      </c>
      <c r="CF7" s="36">
        <v>290.26</v>
      </c>
      <c r="CG7" s="36">
        <v>293.08999999999997</v>
      </c>
      <c r="CH7" s="36">
        <v>224.94</v>
      </c>
      <c r="CI7" s="36">
        <v>220.67</v>
      </c>
      <c r="CJ7" s="36">
        <v>217.82</v>
      </c>
      <c r="CK7" s="36">
        <v>142.28</v>
      </c>
      <c r="CL7" s="36" t="s">
        <v>101</v>
      </c>
      <c r="CM7" s="36" t="s">
        <v>101</v>
      </c>
      <c r="CN7" s="36" t="s">
        <v>101</v>
      </c>
      <c r="CO7" s="36" t="s">
        <v>101</v>
      </c>
      <c r="CP7" s="36" t="s">
        <v>101</v>
      </c>
      <c r="CQ7" s="36">
        <v>39.770000000000003</v>
      </c>
      <c r="CR7" s="36">
        <v>38.950000000000003</v>
      </c>
      <c r="CS7" s="36">
        <v>55.41</v>
      </c>
      <c r="CT7" s="36">
        <v>55.81</v>
      </c>
      <c r="CU7" s="36">
        <v>54.44</v>
      </c>
      <c r="CV7" s="36">
        <v>60.35</v>
      </c>
      <c r="CW7" s="36">
        <v>65.16</v>
      </c>
      <c r="CX7" s="36">
        <v>67.59</v>
      </c>
      <c r="CY7" s="36">
        <v>68.58</v>
      </c>
      <c r="CZ7" s="36">
        <v>72.16</v>
      </c>
      <c r="DA7" s="36">
        <v>73.53</v>
      </c>
      <c r="DB7" s="36">
        <v>65.66</v>
      </c>
      <c r="DC7" s="36">
        <v>65.599999999999994</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3.57</v>
      </c>
      <c r="EF7" s="36">
        <v>0</v>
      </c>
      <c r="EG7" s="36">
        <v>0</v>
      </c>
      <c r="EH7" s="36">
        <v>0</v>
      </c>
      <c r="EI7" s="36">
        <v>0.14000000000000001</v>
      </c>
      <c r="EJ7" s="36">
        <v>0.18</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2016-02-03T08:49:16Z</dcterms:created>
  <dcterms:modified xsi:type="dcterms:W3CDTF">2016-02-23T01:33:33Z</dcterms:modified>
  <cp:category/>
</cp:coreProperties>
</file>