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<sst xmlns="http://schemas.openxmlformats.org/spreadsheetml/2006/main" count="226" uniqueCount="110">
  <si>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</si>
  <si>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</si>
  <si>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</si>
  <si>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</si>
  <si>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</si>
  <si>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</si>
  <si>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</si>
  <si>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</si>
  <si>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</si>
  <si>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</si>
  <si>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</si>
  <si>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</si>
  <si>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</si>
  <si>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</si>
  <si>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</si>
  <si>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</si>
  <si>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</si>
  <si>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</si>
  <si>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</si>
  <si>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</si>
  <si>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</si>
  <si>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</si>
  <si>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</si>
  <si>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</si>
  <si>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</si>
  <si>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</si>
  <si>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</si>
  <si>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</si>
  <si>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</si>
  <si>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</si>
  <si>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</si>
  <si>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</si>
  <si>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</si>
  <si>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</si>
  <si>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</si>
  <si>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</si>
  <si>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</si>
  <si>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</si>
  <si>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</si>
  <si>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</si>
  <si>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</si>
  <si>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</si>
  <si>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</si>
  <si>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</si>
  <si>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</si>
  <si>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</si>
  <si>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</si>
  <si>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</si>
  <si>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</si>
  <si>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</si>
  <si>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</si>
  <si>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</si>
  <si>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</si>
  <si>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</si>
  <si>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</si>
  <si>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</si>
  <si>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</si>
  <si>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</si>
  <si>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</si>
  <si>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</si>
  <si>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</si>
  <si>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</si>
  <si>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</si>
  <si>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</si>
  <si>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</si>
  <si>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</si>
  <si>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</si>
  <si>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</si>
  <si>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</si>
  <si>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</si>
  <si>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</si>
  <si>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</si>
  <si>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</si>
  <si>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</si>
  <si>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</si>
  <si>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</si>
  <si>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</si>
  <si>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</si>
  <si>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</si>
  <si>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</si>
  <si>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</si>
  <si>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</si>
  <si>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</si>
  <si>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</si>
  <si>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</si>
  <si>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</si>
  <si>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</si>
  <si>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</si>
  <si>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</si>
  <si>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</si>
  <si>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</si>
  <si>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</si>
  <si>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</si>
  <si>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</si>
  <si>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</si>
  <si>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安中市</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</si>
  <si>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</si>
  <si>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</si>
  <si>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</si>
  <si>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</si>
  <si>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</si>
  <si>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</si>
  <si>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</si>
  <si>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</si>
  <si>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</si>
  <si>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</si>
  <si>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</si>
  <si>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・本市の下水道事業は、全体計画に対して供用を開始している面積が、46.8％となっている。そのため、経営規模の関係により、経営の健全性を示す各項目の数値が低くなっている。
・経常収益について、使用料以外の収入（一般会計繰入金）の割合が高くなっている。
・今後も、下水道整備推進のための起債の借入れが必要。
・下水道整備区域の高齢化世帯の増加や、合併浄化槽の普及が水洗化率に影響している。
・下水道整備の進捗に伴う利用者の増加により、経営の効率化を見込んでいる。
・水洗化率の向上を図るため、下水道未加入世帯の個別訪問やＰＲ活動に取り組んでいく。</t>
    <rPh sb="1" eb="3">
      <t>ホンシ</t>
    </rPh>
    <rPh sb="4" eb="9">
      <t>ゲスイドウジギョウ</t>
    </rPh>
    <rPh sb="11" eb="13">
      <t>ゼンタイ</t>
    </rPh>
    <rPh sb="13" eb="15">
      <t>ケイカク</t>
    </rPh>
    <rPh sb="16" eb="17">
      <t>タイ</t>
    </rPh>
    <rPh sb="19" eb="21">
      <t>キョウヨウ</t>
    </rPh>
    <rPh sb="22" eb="24">
      <t>カイシ</t>
    </rPh>
    <rPh sb="28" eb="30">
      <t>メンセキ</t>
    </rPh>
    <rPh sb="49" eb="51">
      <t>ケイエイ</t>
    </rPh>
    <rPh sb="51" eb="53">
      <t>キボ</t>
    </rPh>
    <rPh sb="54" eb="56">
      <t>カンケイ</t>
    </rPh>
    <rPh sb="60" eb="62">
      <t>ケイエイ</t>
    </rPh>
    <rPh sb="63" eb="66">
      <t>ケンゼンセイ</t>
    </rPh>
    <rPh sb="67" eb="68">
      <t>シメ</t>
    </rPh>
    <rPh sb="69" eb="70">
      <t>カク</t>
    </rPh>
    <rPh sb="70" eb="72">
      <t>コウモク</t>
    </rPh>
    <rPh sb="73" eb="75">
      <t>スウチ</t>
    </rPh>
    <rPh sb="76" eb="77">
      <t>ヒク</t>
    </rPh>
    <rPh sb="86" eb="88">
      <t>ケイジョウ</t>
    </rPh>
    <rPh sb="88" eb="90">
      <t>シュウエキ</t>
    </rPh>
    <rPh sb="95" eb="98">
      <t>シヨウリョウ</t>
    </rPh>
    <rPh sb="98" eb="100">
      <t>イガイ</t>
    </rPh>
    <rPh sb="101" eb="103">
      <t>シュウニュウ</t>
    </rPh>
    <rPh sb="104" eb="106">
      <t>イッパン</t>
    </rPh>
    <rPh sb="106" eb="108">
      <t>カイケイ</t>
    </rPh>
    <rPh sb="108" eb="111">
      <t>クリイレキン</t>
    </rPh>
    <rPh sb="113" eb="115">
      <t>ワリアイ</t>
    </rPh>
    <rPh sb="130" eb="133">
      <t>ゲスイドウ</t>
    </rPh>
    <rPh sb="133" eb="135">
      <t>セイビ</t>
    </rPh>
    <rPh sb="153" eb="156">
      <t>ゲスイドウ</t>
    </rPh>
    <rPh sb="156" eb="158">
      <t>セイビ</t>
    </rPh>
    <rPh sb="158" eb="160">
      <t>クイキ</t>
    </rPh>
    <rPh sb="161" eb="164">
      <t>コウレイカ</t>
    </rPh>
    <rPh sb="164" eb="166">
      <t>セタイ</t>
    </rPh>
    <rPh sb="167" eb="169">
      <t>ゾウカ</t>
    </rPh>
    <rPh sb="171" eb="173">
      <t>ガッペイ</t>
    </rPh>
    <rPh sb="173" eb="176">
      <t>ジョウカソウ</t>
    </rPh>
    <rPh sb="177" eb="179">
      <t>フキュウ</t>
    </rPh>
    <rPh sb="180" eb="183">
      <t>スイセンカ</t>
    </rPh>
    <rPh sb="183" eb="184">
      <t>リツ</t>
    </rPh>
    <rPh sb="185" eb="187">
      <t>エイキョウ</t>
    </rPh>
    <rPh sb="231" eb="234">
      <t>スイセンカ</t>
    </rPh>
    <rPh sb="234" eb="235">
      <t>リツ</t>
    </rPh>
    <rPh sb="236" eb="238">
      <t>コウジョウ</t>
    </rPh>
    <rPh sb="239" eb="240">
      <t>ハカ</t>
    </rPh>
    <rPh sb="244" eb="247">
      <t>ゲスイドウ</t>
    </rPh>
    <rPh sb="247" eb="250">
      <t>ミカニュウ</t>
    </rPh>
    <rPh sb="250" eb="252">
      <t>セタイ</t>
    </rPh>
    <rPh sb="253" eb="255">
      <t>コベツ</t>
    </rPh>
    <rPh sb="255" eb="257">
      <t>ホウモン</t>
    </rPh>
    <rPh sb="260" eb="262">
      <t>カツドウ</t>
    </rPh>
    <rPh sb="263" eb="264">
      <t>ト</t>
    </rPh>
    <rPh sb="265" eb="266">
      <t>ク</t>
    </rPh>
    <phoneticPr fontId="4"/>
  </si>
  <si>
    <t>本市の下水道は、平成７年から供用を開始したため、現在のところ、老朽化に係る管渠改善は発生していない。</t>
    <rPh sb="0" eb="2">
      <t>ホンシ</t>
    </rPh>
    <rPh sb="3" eb="6">
      <t>ゲスイドウ</t>
    </rPh>
    <rPh sb="8" eb="10">
      <t>ヘイセイ</t>
    </rPh>
    <rPh sb="11" eb="12">
      <t>ネン</t>
    </rPh>
    <rPh sb="14" eb="16">
      <t>キョウヨウ</t>
    </rPh>
    <rPh sb="17" eb="19">
      <t>カイシ</t>
    </rPh>
    <rPh sb="24" eb="26">
      <t>ゲンザイ</t>
    </rPh>
    <rPh sb="31" eb="33">
      <t>ロウキュウ</t>
    </rPh>
    <rPh sb="33" eb="34">
      <t>カ</t>
    </rPh>
    <rPh sb="35" eb="36">
      <t>カカ</t>
    </rPh>
    <rPh sb="37" eb="39">
      <t>カンキョ</t>
    </rPh>
    <rPh sb="39" eb="41">
      <t>カイゼン</t>
    </rPh>
    <rPh sb="42" eb="44">
      <t>ハッセイ</t>
    </rPh>
    <phoneticPr fontId="4"/>
  </si>
  <si>
    <t>・利根川上流流域関連安中市公共下水道事業計画に基づき事業を推進していくとともに、人口減少や高齢化などの社会状況を踏まえた、効率的な経営を図って行く必要がある。</t>
    <rPh sb="1" eb="4">
      <t>トネガワ</t>
    </rPh>
    <rPh sb="4" eb="6">
      <t>ジョウリュウ</t>
    </rPh>
    <rPh sb="6" eb="8">
      <t>リュウイキ</t>
    </rPh>
    <rPh sb="8" eb="10">
      <t>カンレン</t>
    </rPh>
    <rPh sb="10" eb="13">
      <t>アンナカシ</t>
    </rPh>
    <rPh sb="13" eb="15">
      <t>コウキョウ</t>
    </rPh>
    <rPh sb="15" eb="18">
      <t>ゲスイドウ</t>
    </rPh>
    <rPh sb="18" eb="20">
      <t>ジギョウ</t>
    </rPh>
    <rPh sb="20" eb="22">
      <t>ケイカク</t>
    </rPh>
    <rPh sb="23" eb="24">
      <t>モト</t>
    </rPh>
    <rPh sb="26" eb="28">
      <t>ジギョウ</t>
    </rPh>
    <rPh sb="29" eb="31">
      <t>スイシン</t>
    </rPh>
    <rPh sb="40" eb="42">
      <t>ジンコウ</t>
    </rPh>
    <rPh sb="42" eb="44">
      <t>ゲンショウ</t>
    </rPh>
    <rPh sb="45" eb="48">
      <t>コウレイカ</t>
    </rPh>
    <rPh sb="51" eb="53">
      <t>シャカイ</t>
    </rPh>
    <rPh sb="53" eb="55">
      <t>ジョウキョウ</t>
    </rPh>
    <rPh sb="56" eb="57">
      <t>フ</t>
    </rPh>
    <rPh sb="61" eb="64">
      <t>コウリツテキ</t>
    </rPh>
    <rPh sb="65" eb="67">
      <t>ケイエイ</t>
    </rPh>
    <rPh sb="68" eb="69">
      <t>ハカ</t>
    </rPh>
    <rPh sb="71" eb="72">
      <t>イ</t>
    </rPh>
    <rPh sb="73" eb="7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</si>
</sst>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569920"/>
        <c:axId val="22488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0.01</c:v>
                </c:pt>
                <c:pt idx="2">
                  <c:v>0.1</c:v>
                </c:pt>
                <c:pt idx="3">
                  <c:v>7.0000000000000007E-2</c:v>
                </c:pt>
                <c:pt idx="4">
                  <c:v>0.04</c:v>
                </c:pt>
              </c:numCache>
            </c:numRef>
          </c:val>
          <c:smooth val="0"/>
        </c:ser>
        <c:dLbls>
          <c:showLegendKey val="0"/>
          <c:showVal val="0"/>
          <c:showCatName val="0"/>
          <c:showSerName val="0"/>
          <c:showPercent val="0"/>
          <c:showBubbleSize val="0"/>
        </c:dLbls>
        <c:marker val="1"/>
        <c:smooth val="0"/>
        <c:axId val="3569920"/>
        <c:axId val="22488960"/>
      </c:lineChart>
      <c:dateAx>
        <c:axId val="3569920"/>
        <c:scaling>
          <c:orientation val="minMax"/>
        </c:scaling>
        <c:delete val="1"/>
        <c:axPos val="b"/>
        <c:numFmt formatCode="ge" sourceLinked="1"/>
        <c:majorTickMark val="none"/>
        <c:minorTickMark val="none"/>
        <c:tickLblPos val="none"/>
        <c:crossAx val="22488960"/>
        <c:crosses val="autoZero"/>
        <c:auto val="1"/>
        <c:lblOffset val="100"/>
        <c:baseTimeUnit val="years"/>
      </c:dateAx>
      <c:valAx>
        <c:axId val="22488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69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2629760"/>
        <c:axId val="22656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53.07</c:v>
                </c:pt>
                <c:pt idx="1">
                  <c:v>53.79</c:v>
                </c:pt>
                <c:pt idx="2">
                  <c:v>55.41</c:v>
                </c:pt>
                <c:pt idx="3">
                  <c:v>55.81</c:v>
                </c:pt>
                <c:pt idx="4">
                  <c:v>54.44</c:v>
                </c:pt>
              </c:numCache>
            </c:numRef>
          </c:val>
          <c:smooth val="0"/>
        </c:ser>
        <c:dLbls>
          <c:showLegendKey val="0"/>
          <c:showVal val="0"/>
          <c:showCatName val="0"/>
          <c:showSerName val="0"/>
          <c:showPercent val="0"/>
          <c:showBubbleSize val="0"/>
        </c:dLbls>
        <c:marker val="1"/>
        <c:smooth val="0"/>
        <c:axId val="22629760"/>
        <c:axId val="22656512"/>
      </c:lineChart>
      <c:dateAx>
        <c:axId val="22629760"/>
        <c:scaling>
          <c:orientation val="minMax"/>
        </c:scaling>
        <c:delete val="1"/>
        <c:axPos val="b"/>
        <c:numFmt formatCode="ge" sourceLinked="1"/>
        <c:majorTickMark val="none"/>
        <c:minorTickMark val="none"/>
        <c:tickLblPos val="none"/>
        <c:crossAx val="22656512"/>
        <c:crosses val="autoZero"/>
        <c:auto val="1"/>
        <c:lblOffset val="100"/>
        <c:baseTimeUnit val="years"/>
      </c:dateAx>
      <c:valAx>
        <c:axId val="22656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29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60.14</c:v>
                </c:pt>
                <c:pt idx="1">
                  <c:v>61.96</c:v>
                </c:pt>
                <c:pt idx="2">
                  <c:v>63.77</c:v>
                </c:pt>
                <c:pt idx="3">
                  <c:v>65.94</c:v>
                </c:pt>
                <c:pt idx="4">
                  <c:v>65.91</c:v>
                </c:pt>
              </c:numCache>
            </c:numRef>
          </c:val>
        </c:ser>
        <c:dLbls>
          <c:showLegendKey val="0"/>
          <c:showVal val="0"/>
          <c:showCatName val="0"/>
          <c:showSerName val="0"/>
          <c:showPercent val="0"/>
          <c:showBubbleSize val="0"/>
        </c:dLbls>
        <c:gapWidth val="150"/>
        <c:axId val="26020864"/>
        <c:axId val="26031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83.69</c:v>
                </c:pt>
                <c:pt idx="1">
                  <c:v>83.76</c:v>
                </c:pt>
                <c:pt idx="2">
                  <c:v>84.12</c:v>
                </c:pt>
                <c:pt idx="3">
                  <c:v>84.41</c:v>
                </c:pt>
                <c:pt idx="4">
                  <c:v>84.2</c:v>
                </c:pt>
              </c:numCache>
            </c:numRef>
          </c:val>
          <c:smooth val="0"/>
        </c:ser>
        <c:dLbls>
          <c:showLegendKey val="0"/>
          <c:showVal val="0"/>
          <c:showCatName val="0"/>
          <c:showSerName val="0"/>
          <c:showPercent val="0"/>
          <c:showBubbleSize val="0"/>
        </c:dLbls>
        <c:marker val="1"/>
        <c:smooth val="0"/>
        <c:axId val="26020864"/>
        <c:axId val="26031232"/>
      </c:lineChart>
      <c:dateAx>
        <c:axId val="26020864"/>
        <c:scaling>
          <c:orientation val="minMax"/>
        </c:scaling>
        <c:delete val="1"/>
        <c:axPos val="b"/>
        <c:numFmt formatCode="ge" sourceLinked="1"/>
        <c:majorTickMark val="none"/>
        <c:minorTickMark val="none"/>
        <c:tickLblPos val="none"/>
        <c:crossAx val="26031232"/>
        <c:crosses val="autoZero"/>
        <c:auto val="1"/>
        <c:lblOffset val="100"/>
        <c:baseTimeUnit val="years"/>
      </c:dateAx>
      <c:valAx>
        <c:axId val="26031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20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95.05</c:v>
                </c:pt>
                <c:pt idx="1">
                  <c:v>97.24</c:v>
                </c:pt>
                <c:pt idx="2">
                  <c:v>98.78</c:v>
                </c:pt>
                <c:pt idx="3">
                  <c:v>95.97</c:v>
                </c:pt>
                <c:pt idx="4">
                  <c:v>97.47</c:v>
                </c:pt>
              </c:numCache>
            </c:numRef>
          </c:val>
        </c:ser>
        <c:dLbls>
          <c:showLegendKey val="0"/>
          <c:showVal val="0"/>
          <c:showCatName val="0"/>
          <c:showSerName val="0"/>
          <c:showPercent val="0"/>
          <c:showBubbleSize val="0"/>
        </c:dLbls>
        <c:gapWidth val="150"/>
        <c:axId val="26297472"/>
        <c:axId val="26299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297472"/>
        <c:axId val="26299776"/>
      </c:lineChart>
      <c:dateAx>
        <c:axId val="26297472"/>
        <c:scaling>
          <c:orientation val="minMax"/>
        </c:scaling>
        <c:delete val="1"/>
        <c:axPos val="b"/>
        <c:numFmt formatCode="ge" sourceLinked="1"/>
        <c:majorTickMark val="none"/>
        <c:minorTickMark val="none"/>
        <c:tickLblPos val="none"/>
        <c:crossAx val="26299776"/>
        <c:crosses val="autoZero"/>
        <c:auto val="1"/>
        <c:lblOffset val="100"/>
        <c:baseTimeUnit val="years"/>
      </c:dateAx>
      <c:valAx>
        <c:axId val="26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297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354560"/>
        <c:axId val="42390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354560"/>
        <c:axId val="42390656"/>
      </c:lineChart>
      <c:dateAx>
        <c:axId val="42354560"/>
        <c:scaling>
          <c:orientation val="minMax"/>
        </c:scaling>
        <c:delete val="1"/>
        <c:axPos val="b"/>
        <c:numFmt formatCode="ge" sourceLinked="1"/>
        <c:majorTickMark val="none"/>
        <c:minorTickMark val="none"/>
        <c:tickLblPos val="none"/>
        <c:crossAx val="42390656"/>
        <c:crosses val="autoZero"/>
        <c:auto val="1"/>
        <c:lblOffset val="100"/>
        <c:baseTimeUnit val="years"/>
      </c:dateAx>
      <c:valAx>
        <c:axId val="42390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354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664704"/>
        <c:axId val="42667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664704"/>
        <c:axId val="42667008"/>
      </c:lineChart>
      <c:dateAx>
        <c:axId val="42664704"/>
        <c:scaling>
          <c:orientation val="minMax"/>
        </c:scaling>
        <c:delete val="1"/>
        <c:axPos val="b"/>
        <c:numFmt formatCode="ge" sourceLinked="1"/>
        <c:majorTickMark val="none"/>
        <c:minorTickMark val="none"/>
        <c:tickLblPos val="none"/>
        <c:crossAx val="42667008"/>
        <c:crosses val="autoZero"/>
        <c:auto val="1"/>
        <c:lblOffset val="100"/>
        <c:baseTimeUnit val="years"/>
      </c:dateAx>
      <c:valAx>
        <c:axId val="42667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664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3355904"/>
        <c:axId val="86766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355904"/>
        <c:axId val="86766336"/>
      </c:lineChart>
      <c:dateAx>
        <c:axId val="83355904"/>
        <c:scaling>
          <c:orientation val="minMax"/>
        </c:scaling>
        <c:delete val="1"/>
        <c:axPos val="b"/>
        <c:numFmt formatCode="ge" sourceLinked="1"/>
        <c:majorTickMark val="none"/>
        <c:minorTickMark val="none"/>
        <c:tickLblPos val="none"/>
        <c:crossAx val="86766336"/>
        <c:crosses val="autoZero"/>
        <c:auto val="1"/>
        <c:lblOffset val="100"/>
        <c:baseTimeUnit val="years"/>
      </c:dateAx>
      <c:valAx>
        <c:axId val="86766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35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444864"/>
        <c:axId val="90282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444864"/>
        <c:axId val="90282240"/>
      </c:lineChart>
      <c:dateAx>
        <c:axId val="87444864"/>
        <c:scaling>
          <c:orientation val="minMax"/>
        </c:scaling>
        <c:delete val="1"/>
        <c:axPos val="b"/>
        <c:numFmt formatCode="ge" sourceLinked="1"/>
        <c:majorTickMark val="none"/>
        <c:minorTickMark val="none"/>
        <c:tickLblPos val="none"/>
        <c:crossAx val="90282240"/>
        <c:crosses val="autoZero"/>
        <c:auto val="1"/>
        <c:lblOffset val="100"/>
        <c:baseTimeUnit val="years"/>
      </c:dateAx>
      <c:valAx>
        <c:axId val="90282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444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302.81</c:v>
                </c:pt>
                <c:pt idx="1">
                  <c:v>401.22</c:v>
                </c:pt>
                <c:pt idx="2">
                  <c:v>455.52</c:v>
                </c:pt>
                <c:pt idx="3">
                  <c:v>401.4</c:v>
                </c:pt>
                <c:pt idx="4">
                  <c:v>401.42</c:v>
                </c:pt>
              </c:numCache>
            </c:numRef>
          </c:val>
        </c:ser>
        <c:dLbls>
          <c:showLegendKey val="0"/>
          <c:showVal val="0"/>
          <c:showCatName val="0"/>
          <c:showSerName val="0"/>
          <c:showPercent val="0"/>
          <c:showBubbleSize val="0"/>
        </c:dLbls>
        <c:gapWidth val="150"/>
        <c:axId val="92275456"/>
        <c:axId val="92832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1320.98</c:v>
                </c:pt>
                <c:pt idx="1">
                  <c:v>1334.01</c:v>
                </c:pt>
                <c:pt idx="2">
                  <c:v>1273.52</c:v>
                </c:pt>
                <c:pt idx="3">
                  <c:v>1209.95</c:v>
                </c:pt>
                <c:pt idx="4">
                  <c:v>1136.5</c:v>
                </c:pt>
              </c:numCache>
            </c:numRef>
          </c:val>
          <c:smooth val="0"/>
        </c:ser>
        <c:dLbls>
          <c:showLegendKey val="0"/>
          <c:showVal val="0"/>
          <c:showCatName val="0"/>
          <c:showSerName val="0"/>
          <c:showPercent val="0"/>
          <c:showBubbleSize val="0"/>
        </c:dLbls>
        <c:marker val="1"/>
        <c:smooth val="0"/>
        <c:axId val="92275456"/>
        <c:axId val="92832128"/>
      </c:lineChart>
      <c:dateAx>
        <c:axId val="92275456"/>
        <c:scaling>
          <c:orientation val="minMax"/>
        </c:scaling>
        <c:delete val="1"/>
        <c:axPos val="b"/>
        <c:numFmt formatCode="ge" sourceLinked="1"/>
        <c:majorTickMark val="none"/>
        <c:minorTickMark val="none"/>
        <c:tickLblPos val="none"/>
        <c:crossAx val="92832128"/>
        <c:crosses val="autoZero"/>
        <c:auto val="1"/>
        <c:lblOffset val="100"/>
        <c:baseTimeUnit val="years"/>
      </c:dateAx>
      <c:valAx>
        <c:axId val="9283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27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79.010000000000005</c:v>
                </c:pt>
                <c:pt idx="1">
                  <c:v>78.739999999999995</c:v>
                </c:pt>
                <c:pt idx="2">
                  <c:v>78.680000000000007</c:v>
                </c:pt>
                <c:pt idx="3">
                  <c:v>79.22</c:v>
                </c:pt>
                <c:pt idx="4">
                  <c:v>81.180000000000007</c:v>
                </c:pt>
              </c:numCache>
            </c:numRef>
          </c:val>
        </c:ser>
        <c:dLbls>
          <c:showLegendKey val="0"/>
          <c:showVal val="0"/>
          <c:showCatName val="0"/>
          <c:showSerName val="0"/>
          <c:showPercent val="0"/>
          <c:showBubbleSize val="0"/>
        </c:dLbls>
        <c:gapWidth val="150"/>
        <c:axId val="141885824"/>
        <c:axId val="141888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68.63</c:v>
                </c:pt>
                <c:pt idx="1">
                  <c:v>67.14</c:v>
                </c:pt>
                <c:pt idx="2">
                  <c:v>67.849999999999994</c:v>
                </c:pt>
                <c:pt idx="3">
                  <c:v>69.48</c:v>
                </c:pt>
                <c:pt idx="4">
                  <c:v>71.650000000000006</c:v>
                </c:pt>
              </c:numCache>
            </c:numRef>
          </c:val>
          <c:smooth val="0"/>
        </c:ser>
        <c:dLbls>
          <c:showLegendKey val="0"/>
          <c:showVal val="0"/>
          <c:showCatName val="0"/>
          <c:showSerName val="0"/>
          <c:showPercent val="0"/>
          <c:showBubbleSize val="0"/>
        </c:dLbls>
        <c:marker val="1"/>
        <c:smooth val="0"/>
        <c:axId val="141885824"/>
        <c:axId val="141888512"/>
      </c:lineChart>
      <c:dateAx>
        <c:axId val="141885824"/>
        <c:scaling>
          <c:orientation val="minMax"/>
        </c:scaling>
        <c:delete val="1"/>
        <c:axPos val="b"/>
        <c:numFmt formatCode="ge" sourceLinked="1"/>
        <c:majorTickMark val="none"/>
        <c:minorTickMark val="none"/>
        <c:tickLblPos val="none"/>
        <c:crossAx val="141888512"/>
        <c:crosses val="autoZero"/>
        <c:auto val="1"/>
        <c:lblOffset val="100"/>
        <c:baseTimeUnit val="years"/>
      </c:dateAx>
      <c:valAx>
        <c:axId val="14188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885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162.16999999999999</c:v>
                </c:pt>
                <c:pt idx="1">
                  <c:v>161.69999999999999</c:v>
                </c:pt>
                <c:pt idx="2">
                  <c:v>161</c:v>
                </c:pt>
                <c:pt idx="3">
                  <c:v>160.47</c:v>
                </c:pt>
                <c:pt idx="4">
                  <c:v>160.44</c:v>
                </c:pt>
              </c:numCache>
            </c:numRef>
          </c:val>
        </c:ser>
        <c:dLbls>
          <c:showLegendKey val="0"/>
          <c:showVal val="0"/>
          <c:showCatName val="0"/>
          <c:showSerName val="0"/>
          <c:showPercent val="0"/>
          <c:showBubbleSize val="0"/>
        </c:dLbls>
        <c:gapWidth val="150"/>
        <c:axId val="22618496"/>
        <c:axId val="22620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222.94</c:v>
                </c:pt>
                <c:pt idx="1">
                  <c:v>224.83</c:v>
                </c:pt>
                <c:pt idx="2">
                  <c:v>224.94</c:v>
                </c:pt>
                <c:pt idx="3">
                  <c:v>220.67</c:v>
                </c:pt>
                <c:pt idx="4">
                  <c:v>217.82</c:v>
                </c:pt>
              </c:numCache>
            </c:numRef>
          </c:val>
          <c:smooth val="0"/>
        </c:ser>
        <c:dLbls>
          <c:showLegendKey val="0"/>
          <c:showVal val="0"/>
          <c:showCatName val="0"/>
          <c:showSerName val="0"/>
          <c:showPercent val="0"/>
          <c:showBubbleSize val="0"/>
        </c:dLbls>
        <c:marker val="1"/>
        <c:smooth val="0"/>
        <c:axId val="22618496"/>
        <c:axId val="22620416"/>
      </c:lineChart>
      <c:dateAx>
        <c:axId val="22618496"/>
        <c:scaling>
          <c:orientation val="minMax"/>
        </c:scaling>
        <c:delete val="1"/>
        <c:axPos val="b"/>
        <c:numFmt formatCode="ge" sourceLinked="1"/>
        <c:majorTickMark val="none"/>
        <c:minorTickMark val="none"/>
        <c:tickLblPos val="none"/>
        <c:crossAx val="22620416"/>
        <c:crosses val="autoZero"/>
        <c:auto val="1"/>
        <c:lblOffset val="100"/>
        <c:baseTimeUnit val="years"/>
      </c:dateAx>
      <c:valAx>
        <c:axId val="22620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18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8" sqref="B8:H8"/>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安中市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Cc2</v>
      </c>
      <c r="X8" s="70"/>
      <c r="Y8" s="70"/>
      <c r="Z8" s="70"/>
      <c r="AA8" s="70"/>
      <c r="AB8" s="70"/>
      <c r="AC8" s="70"/>
      <c r="AD8" s="3"/>
      <c r="AE8" s="3"/>
      <c r="AF8" s="3"/>
      <c r="AG8" s="3"/>
      <c r="AH8" s="3"/>
      <c r="AI8" s="3"/>
      <c r="AJ8" s="3"/>
      <c r="AK8" s="3"/>
      <c r="AL8" s="64">
        <f>データ!R6</f>
        <v>61031</v>
      </c>
      <c r="AM8" s="64"/>
      <c r="AN8" s="64"/>
      <c r="AO8" s="64"/>
      <c r="AP8" s="64"/>
      <c r="AQ8" s="64"/>
      <c r="AR8" s="64"/>
      <c r="AS8" s="64"/>
      <c r="AT8" s="63">
        <f>データ!S6</f>
        <v>276.31</v>
      </c>
      <c r="AU8" s="63"/>
      <c r="AV8" s="63"/>
      <c r="AW8" s="63"/>
      <c r="AX8" s="63"/>
      <c r="AY8" s="63"/>
      <c r="AZ8" s="63"/>
      <c r="BA8" s="63"/>
      <c r="BB8" s="63">
        <f>データ!T6</f>
        <v>220.88</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30.89</v>
      </c>
      <c r="Q10" s="63"/>
      <c r="R10" s="63"/>
      <c r="S10" s="63"/>
      <c r="T10" s="63"/>
      <c r="U10" s="63"/>
      <c r="V10" s="63"/>
      <c r="W10" s="63">
        <f>データ!P6</f>
        <v>100</v>
      </c>
      <c r="X10" s="63"/>
      <c r="Y10" s="63"/>
      <c r="Z10" s="63"/>
      <c r="AA10" s="63"/>
      <c r="AB10" s="63"/>
      <c r="AC10" s="63"/>
      <c r="AD10" s="64">
        <f>データ!Q6</f>
        <v>2370</v>
      </c>
      <c r="AE10" s="64"/>
      <c r="AF10" s="64"/>
      <c r="AG10" s="64"/>
      <c r="AH10" s="64"/>
      <c r="AI10" s="64"/>
      <c r="AJ10" s="64"/>
      <c r="AK10" s="2"/>
      <c r="AL10" s="64">
        <f>データ!U6</f>
        <v>18782</v>
      </c>
      <c r="AM10" s="64"/>
      <c r="AN10" s="64"/>
      <c r="AO10" s="64"/>
      <c r="AP10" s="64"/>
      <c r="AQ10" s="64"/>
      <c r="AR10" s="64"/>
      <c r="AS10" s="64"/>
      <c r="AT10" s="63">
        <f>データ!V6</f>
        <v>4.68</v>
      </c>
      <c r="AU10" s="63"/>
      <c r="AV10" s="63"/>
      <c r="AW10" s="63"/>
      <c r="AX10" s="63"/>
      <c r="AY10" s="63"/>
      <c r="AZ10" s="63"/>
      <c r="BA10" s="63"/>
      <c r="BB10" s="63">
        <f>データ!W6</f>
        <v>4013.25</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35</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53</v>
      </c>
      <c r="B4" s="28"/>
      <c r="C4" s="28"/>
      <c r="D4" s="28"/>
      <c r="E4" s="28"/>
      <c r="F4" s="28"/>
      <c r="G4" s="28"/>
      <c r="H4" s="77"/>
      <c r="I4" s="78"/>
      <c r="J4" s="78"/>
      <c r="K4" s="78"/>
      <c r="L4" s="78"/>
      <c r="M4" s="78"/>
      <c r="N4" s="78"/>
      <c r="O4" s="78"/>
      <c r="P4" s="78"/>
      <c r="Q4" s="78"/>
      <c r="R4" s="78"/>
      <c r="S4" s="78"/>
      <c r="T4" s="78"/>
      <c r="U4" s="78"/>
      <c r="V4" s="78"/>
      <c r="W4" s="79"/>
      <c r="X4" s="73" t="s">
        <v>54</v>
      </c>
      <c r="Y4" s="73"/>
      <c r="Z4" s="73"/>
      <c r="AA4" s="73"/>
      <c r="AB4" s="73"/>
      <c r="AC4" s="73"/>
      <c r="AD4" s="73"/>
      <c r="AE4" s="73"/>
      <c r="AF4" s="73"/>
      <c r="AG4" s="73"/>
      <c r="AH4" s="73"/>
      <c r="AI4" s="73" t="s">
        <v>55</v>
      </c>
      <c r="AJ4" s="73"/>
      <c r="AK4" s="73"/>
      <c r="AL4" s="73"/>
      <c r="AM4" s="73"/>
      <c r="AN4" s="73"/>
      <c r="AO4" s="73"/>
      <c r="AP4" s="73"/>
      <c r="AQ4" s="73"/>
      <c r="AR4" s="73"/>
      <c r="AS4" s="73"/>
      <c r="AT4" s="73" t="s">
        <v>56</v>
      </c>
      <c r="AU4" s="73"/>
      <c r="AV4" s="73"/>
      <c r="AW4" s="73"/>
      <c r="AX4" s="73"/>
      <c r="AY4" s="73"/>
      <c r="AZ4" s="73"/>
      <c r="BA4" s="73"/>
      <c r="BB4" s="73"/>
      <c r="BC4" s="73"/>
      <c r="BD4" s="73"/>
      <c r="BE4" s="73" t="s">
        <v>57</v>
      </c>
      <c r="BF4" s="73"/>
      <c r="BG4" s="73"/>
      <c r="BH4" s="73"/>
      <c r="BI4" s="73"/>
      <c r="BJ4" s="73"/>
      <c r="BK4" s="73"/>
      <c r="BL4" s="73"/>
      <c r="BM4" s="73"/>
      <c r="BN4" s="73"/>
      <c r="BO4" s="73"/>
      <c r="BP4" s="73" t="s">
        <v>58</v>
      </c>
      <c r="BQ4" s="73"/>
      <c r="BR4" s="73"/>
      <c r="BS4" s="73"/>
      <c r="BT4" s="73"/>
      <c r="BU4" s="73"/>
      <c r="BV4" s="73"/>
      <c r="BW4" s="73"/>
      <c r="BX4" s="73"/>
      <c r="BY4" s="73"/>
      <c r="BZ4" s="73"/>
      <c r="CA4" s="73" t="s">
        <v>59</v>
      </c>
      <c r="CB4" s="73"/>
      <c r="CC4" s="73"/>
      <c r="CD4" s="73"/>
      <c r="CE4" s="73"/>
      <c r="CF4" s="73"/>
      <c r="CG4" s="73"/>
      <c r="CH4" s="73"/>
      <c r="CI4" s="73"/>
      <c r="CJ4" s="73"/>
      <c r="CK4" s="73"/>
      <c r="CL4" s="73" t="s">
        <v>60</v>
      </c>
      <c r="CM4" s="73"/>
      <c r="CN4" s="73"/>
      <c r="CO4" s="73"/>
      <c r="CP4" s="73"/>
      <c r="CQ4" s="73"/>
      <c r="CR4" s="73"/>
      <c r="CS4" s="73"/>
      <c r="CT4" s="73"/>
      <c r="CU4" s="73"/>
      <c r="CV4" s="73"/>
      <c r="CW4" s="73" t="s">
        <v>61</v>
      </c>
      <c r="CX4" s="73"/>
      <c r="CY4" s="73"/>
      <c r="CZ4" s="73"/>
      <c r="DA4" s="73"/>
      <c r="DB4" s="73"/>
      <c r="DC4" s="73"/>
      <c r="DD4" s="73"/>
      <c r="DE4" s="73"/>
      <c r="DF4" s="73"/>
      <c r="DG4" s="73"/>
      <c r="DH4" s="73" t="s">
        <v>62</v>
      </c>
      <c r="DI4" s="73"/>
      <c r="DJ4" s="73"/>
      <c r="DK4" s="73"/>
      <c r="DL4" s="73"/>
      <c r="DM4" s="73"/>
      <c r="DN4" s="73"/>
      <c r="DO4" s="73"/>
      <c r="DP4" s="73"/>
      <c r="DQ4" s="73"/>
      <c r="DR4" s="73"/>
      <c r="DS4" s="73" t="s">
        <v>63</v>
      </c>
      <c r="DT4" s="73"/>
      <c r="DU4" s="73"/>
      <c r="DV4" s="73"/>
      <c r="DW4" s="73"/>
      <c r="DX4" s="73"/>
      <c r="DY4" s="73"/>
      <c r="DZ4" s="73"/>
      <c r="EA4" s="73"/>
      <c r="EB4" s="73"/>
      <c r="EC4" s="73"/>
      <c r="ED4" s="73" t="s">
        <v>64</v>
      </c>
      <c r="EE4" s="73"/>
      <c r="EF4" s="73"/>
      <c r="EG4" s="73"/>
      <c r="EH4" s="73"/>
      <c r="EI4" s="73"/>
      <c r="EJ4" s="73"/>
      <c r="EK4" s="73"/>
      <c r="EL4" s="73"/>
      <c r="EM4" s="73"/>
      <c r="EN4" s="73"/>
    </row>
    <row r="5" spans="1:144">
      <c r="A5" s="26" t="s">
        <v>65</v>
      </c>
      <c r="B5" s="29"/>
      <c r="C5" s="29"/>
      <c r="D5" s="29"/>
      <c r="E5" s="29"/>
      <c r="F5" s="29"/>
      <c r="G5" s="29"/>
      <c r="H5" s="30" t="s">
        <v>66</v>
      </c>
      <c r="I5" s="30" t="s">
        <v>67</v>
      </c>
      <c r="J5" s="30" t="s">
        <v>68</v>
      </c>
      <c r="K5" s="30" t="s">
        <v>69</v>
      </c>
      <c r="L5" s="30" t="s">
        <v>70</v>
      </c>
      <c r="M5" s="30" t="s">
        <v>71</v>
      </c>
      <c r="N5" s="30" t="s">
        <v>72</v>
      </c>
      <c r="O5" s="30" t="s">
        <v>73</v>
      </c>
      <c r="P5" s="30" t="s">
        <v>74</v>
      </c>
      <c r="Q5" s="30" t="s">
        <v>75</v>
      </c>
      <c r="R5" s="30" t="s">
        <v>76</v>
      </c>
      <c r="S5" s="30" t="s">
        <v>77</v>
      </c>
      <c r="T5" s="30" t="s">
        <v>78</v>
      </c>
      <c r="U5" s="30" t="s">
        <v>79</v>
      </c>
      <c r="V5" s="30" t="s">
        <v>80</v>
      </c>
      <c r="W5" s="30" t="s">
        <v>81</v>
      </c>
      <c r="X5" s="30" t="s">
        <v>82</v>
      </c>
      <c r="Y5" s="30" t="s">
        <v>83</v>
      </c>
      <c r="Z5" s="30" t="s">
        <v>84</v>
      </c>
      <c r="AA5" s="30" t="s">
        <v>85</v>
      </c>
      <c r="AB5" s="30" t="s">
        <v>86</v>
      </c>
      <c r="AC5" s="30" t="s">
        <v>87</v>
      </c>
      <c r="AD5" s="30" t="s">
        <v>88</v>
      </c>
      <c r="AE5" s="30" t="s">
        <v>89</v>
      </c>
      <c r="AF5" s="30" t="s">
        <v>90</v>
      </c>
      <c r="AG5" s="30" t="s">
        <v>91</v>
      </c>
      <c r="AH5" s="30" t="s">
        <v>92</v>
      </c>
      <c r="AI5" s="30" t="s">
        <v>82</v>
      </c>
      <c r="AJ5" s="30" t="s">
        <v>83</v>
      </c>
      <c r="AK5" s="30" t="s">
        <v>84</v>
      </c>
      <c r="AL5" s="30" t="s">
        <v>85</v>
      </c>
      <c r="AM5" s="30" t="s">
        <v>86</v>
      </c>
      <c r="AN5" s="30" t="s">
        <v>87</v>
      </c>
      <c r="AO5" s="30" t="s">
        <v>88</v>
      </c>
      <c r="AP5" s="30" t="s">
        <v>89</v>
      </c>
      <c r="AQ5" s="30" t="s">
        <v>90</v>
      </c>
      <c r="AR5" s="30" t="s">
        <v>91</v>
      </c>
      <c r="AS5" s="30" t="s">
        <v>93</v>
      </c>
      <c r="AT5" s="30" t="s">
        <v>82</v>
      </c>
      <c r="AU5" s="30" t="s">
        <v>83</v>
      </c>
      <c r="AV5" s="30" t="s">
        <v>84</v>
      </c>
      <c r="AW5" s="30" t="s">
        <v>85</v>
      </c>
      <c r="AX5" s="30" t="s">
        <v>86</v>
      </c>
      <c r="AY5" s="30" t="s">
        <v>87</v>
      </c>
      <c r="AZ5" s="30" t="s">
        <v>88</v>
      </c>
      <c r="BA5" s="30" t="s">
        <v>89</v>
      </c>
      <c r="BB5" s="30" t="s">
        <v>90</v>
      </c>
      <c r="BC5" s="30" t="s">
        <v>91</v>
      </c>
      <c r="BD5" s="30" t="s">
        <v>93</v>
      </c>
      <c r="BE5" s="30" t="s">
        <v>82</v>
      </c>
      <c r="BF5" s="30" t="s">
        <v>83</v>
      </c>
      <c r="BG5" s="30" t="s">
        <v>84</v>
      </c>
      <c r="BH5" s="30" t="s">
        <v>85</v>
      </c>
      <c r="BI5" s="30" t="s">
        <v>86</v>
      </c>
      <c r="BJ5" s="30" t="s">
        <v>87</v>
      </c>
      <c r="BK5" s="30" t="s">
        <v>88</v>
      </c>
      <c r="BL5" s="30" t="s">
        <v>89</v>
      </c>
      <c r="BM5" s="30" t="s">
        <v>90</v>
      </c>
      <c r="BN5" s="30" t="s">
        <v>91</v>
      </c>
      <c r="BO5" s="30" t="s">
        <v>93</v>
      </c>
      <c r="BP5" s="30" t="s">
        <v>82</v>
      </c>
      <c r="BQ5" s="30" t="s">
        <v>83</v>
      </c>
      <c r="BR5" s="30" t="s">
        <v>84</v>
      </c>
      <c r="BS5" s="30" t="s">
        <v>85</v>
      </c>
      <c r="BT5" s="30" t="s">
        <v>86</v>
      </c>
      <c r="BU5" s="30" t="s">
        <v>87</v>
      </c>
      <c r="BV5" s="30" t="s">
        <v>88</v>
      </c>
      <c r="BW5" s="30" t="s">
        <v>89</v>
      </c>
      <c r="BX5" s="30" t="s">
        <v>90</v>
      </c>
      <c r="BY5" s="30" t="s">
        <v>91</v>
      </c>
      <c r="BZ5" s="30" t="s">
        <v>93</v>
      </c>
      <c r="CA5" s="30" t="s">
        <v>82</v>
      </c>
      <c r="CB5" s="30" t="s">
        <v>83</v>
      </c>
      <c r="CC5" s="30" t="s">
        <v>84</v>
      </c>
      <c r="CD5" s="30" t="s">
        <v>85</v>
      </c>
      <c r="CE5" s="30" t="s">
        <v>86</v>
      </c>
      <c r="CF5" s="30" t="s">
        <v>87</v>
      </c>
      <c r="CG5" s="30" t="s">
        <v>88</v>
      </c>
      <c r="CH5" s="30" t="s">
        <v>89</v>
      </c>
      <c r="CI5" s="30" t="s">
        <v>90</v>
      </c>
      <c r="CJ5" s="30" t="s">
        <v>91</v>
      </c>
      <c r="CK5" s="30" t="s">
        <v>93</v>
      </c>
      <c r="CL5" s="30" t="s">
        <v>82</v>
      </c>
      <c r="CM5" s="30" t="s">
        <v>83</v>
      </c>
      <c r="CN5" s="30" t="s">
        <v>84</v>
      </c>
      <c r="CO5" s="30" t="s">
        <v>85</v>
      </c>
      <c r="CP5" s="30" t="s">
        <v>86</v>
      </c>
      <c r="CQ5" s="30" t="s">
        <v>87</v>
      </c>
      <c r="CR5" s="30" t="s">
        <v>88</v>
      </c>
      <c r="CS5" s="30" t="s">
        <v>89</v>
      </c>
      <c r="CT5" s="30" t="s">
        <v>90</v>
      </c>
      <c r="CU5" s="30" t="s">
        <v>91</v>
      </c>
      <c r="CV5" s="30" t="s">
        <v>93</v>
      </c>
      <c r="CW5" s="30" t="s">
        <v>82</v>
      </c>
      <c r="CX5" s="30" t="s">
        <v>83</v>
      </c>
      <c r="CY5" s="30" t="s">
        <v>84</v>
      </c>
      <c r="CZ5" s="30" t="s">
        <v>85</v>
      </c>
      <c r="DA5" s="30" t="s">
        <v>86</v>
      </c>
      <c r="DB5" s="30" t="s">
        <v>87</v>
      </c>
      <c r="DC5" s="30" t="s">
        <v>88</v>
      </c>
      <c r="DD5" s="30" t="s">
        <v>89</v>
      </c>
      <c r="DE5" s="30" t="s">
        <v>90</v>
      </c>
      <c r="DF5" s="30" t="s">
        <v>91</v>
      </c>
      <c r="DG5" s="30" t="s">
        <v>93</v>
      </c>
      <c r="DH5" s="30" t="s">
        <v>82</v>
      </c>
      <c r="DI5" s="30" t="s">
        <v>83</v>
      </c>
      <c r="DJ5" s="30" t="s">
        <v>84</v>
      </c>
      <c r="DK5" s="30" t="s">
        <v>85</v>
      </c>
      <c r="DL5" s="30" t="s">
        <v>86</v>
      </c>
      <c r="DM5" s="30" t="s">
        <v>87</v>
      </c>
      <c r="DN5" s="30" t="s">
        <v>88</v>
      </c>
      <c r="DO5" s="30" t="s">
        <v>89</v>
      </c>
      <c r="DP5" s="30" t="s">
        <v>90</v>
      </c>
      <c r="DQ5" s="30" t="s">
        <v>91</v>
      </c>
      <c r="DR5" s="30" t="s">
        <v>93</v>
      </c>
      <c r="DS5" s="30" t="s">
        <v>82</v>
      </c>
      <c r="DT5" s="30" t="s">
        <v>83</v>
      </c>
      <c r="DU5" s="30" t="s">
        <v>84</v>
      </c>
      <c r="DV5" s="30" t="s">
        <v>85</v>
      </c>
      <c r="DW5" s="30" t="s">
        <v>86</v>
      </c>
      <c r="DX5" s="30" t="s">
        <v>87</v>
      </c>
      <c r="DY5" s="30" t="s">
        <v>88</v>
      </c>
      <c r="DZ5" s="30" t="s">
        <v>89</v>
      </c>
      <c r="EA5" s="30" t="s">
        <v>90</v>
      </c>
      <c r="EB5" s="30" t="s">
        <v>91</v>
      </c>
      <c r="EC5" s="30" t="s">
        <v>93</v>
      </c>
      <c r="ED5" s="30" t="s">
        <v>82</v>
      </c>
      <c r="EE5" s="30" t="s">
        <v>83</v>
      </c>
      <c r="EF5" s="30" t="s">
        <v>84</v>
      </c>
      <c r="EG5" s="30" t="s">
        <v>85</v>
      </c>
      <c r="EH5" s="30" t="s">
        <v>86</v>
      </c>
      <c r="EI5" s="30" t="s">
        <v>87</v>
      </c>
      <c r="EJ5" s="30" t="s">
        <v>88</v>
      </c>
      <c r="EK5" s="30" t="s">
        <v>89</v>
      </c>
      <c r="EL5" s="30" t="s">
        <v>90</v>
      </c>
      <c r="EM5" s="30" t="s">
        <v>91</v>
      </c>
      <c r="EN5" s="30" t="s">
        <v>93</v>
      </c>
    </row>
    <row r="6" spans="1:144" s="34" customFormat="1">
      <c r="A6" s="26" t="s">
        <v>94</v>
      </c>
      <c r="B6" s="31">
        <f>B7</f>
        <v>2014</v>
      </c>
      <c r="C6" s="31">
        <f t="shared" ref="C6:W6" si="3">C7</f>
        <v>102113</v>
      </c>
      <c r="D6" s="31">
        <f t="shared" si="3"/>
        <v>47</v>
      </c>
      <c r="E6" s="31">
        <f t="shared" si="3"/>
        <v>17</v>
      </c>
      <c r="F6" s="31">
        <f t="shared" si="3"/>
        <v>1</v>
      </c>
      <c r="G6" s="31">
        <f t="shared" si="3"/>
        <v>0</v>
      </c>
      <c r="H6" s="31" t="str">
        <f t="shared" si="3"/>
        <v>群馬県　安中市</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30.89</v>
      </c>
      <c r="P6" s="32">
        <f t="shared" si="3"/>
        <v>100</v>
      </c>
      <c r="Q6" s="32">
        <f t="shared" si="3"/>
        <v>2370</v>
      </c>
      <c r="R6" s="32">
        <f t="shared" si="3"/>
        <v>61031</v>
      </c>
      <c r="S6" s="32">
        <f t="shared" si="3"/>
        <v>276.31</v>
      </c>
      <c r="T6" s="32">
        <f t="shared" si="3"/>
        <v>220.88</v>
      </c>
      <c r="U6" s="32">
        <f t="shared" si="3"/>
        <v>18782</v>
      </c>
      <c r="V6" s="32">
        <f t="shared" si="3"/>
        <v>4.68</v>
      </c>
      <c r="W6" s="32">
        <f t="shared" si="3"/>
        <v>4013.25</v>
      </c>
      <c r="X6" s="33">
        <f>IF(X7="",NA(),X7)</f>
        <v>95.05</v>
      </c>
      <c r="Y6" s="33">
        <f t="shared" ref="Y6:AG6" si="4">IF(Y7="",NA(),Y7)</f>
        <v>97.24</v>
      </c>
      <c r="Z6" s="33">
        <f t="shared" si="4"/>
        <v>98.78</v>
      </c>
      <c r="AA6" s="33">
        <f t="shared" si="4"/>
        <v>95.97</v>
      </c>
      <c r="AB6" s="33">
        <f t="shared" si="4"/>
        <v>97.47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302.81</v>
      </c>
      <c r="BF6" s="33">
        <f t="shared" ref="BF6:BN6" si="7">IF(BF7="",NA(),BF7)</f>
        <v>401.22</v>
      </c>
      <c r="BG6" s="33">
        <f t="shared" si="7"/>
        <v>455.52</v>
      </c>
      <c r="BH6" s="33">
        <f t="shared" si="7"/>
        <v>401.4</v>
      </c>
      <c r="BI6" s="33">
        <f t="shared" si="7"/>
        <v>401.42</v>
      </c>
      <c r="BJ6" s="33">
        <f t="shared" si="7"/>
        <v>1320.98</v>
      </c>
      <c r="BK6" s="33">
        <f t="shared" si="7"/>
        <v>1334.01</v>
      </c>
      <c r="BL6" s="33">
        <f t="shared" si="7"/>
        <v>1273.52</v>
      </c>
      <c r="BM6" s="33">
        <f t="shared" si="7"/>
        <v>1209.95</v>
      </c>
      <c r="BN6" s="33">
        <f t="shared" si="7"/>
        <v>1136.5</v>
      </c>
      <c r="BO6" s="32" t="str">
        <f>IF(BO7="","",IF(BO7="-","【-】","【"&amp;SUBSTITUTE(TEXT(BO7,"#,##0.00"),"-","△")&amp;"】"))</f>
        <v>【776.35】</v>
      </c>
      <c r="BP6" s="33">
        <f>IF(BP7="",NA(),BP7)</f>
        <v>79.010000000000005</v>
      </c>
      <c r="BQ6" s="33">
        <f t="shared" ref="BQ6:BY6" si="8">IF(BQ7="",NA(),BQ7)</f>
        <v>78.739999999999995</v>
      </c>
      <c r="BR6" s="33">
        <f t="shared" si="8"/>
        <v>78.680000000000007</v>
      </c>
      <c r="BS6" s="33">
        <f t="shared" si="8"/>
        <v>79.22</v>
      </c>
      <c r="BT6" s="33">
        <f t="shared" si="8"/>
        <v>81.180000000000007</v>
      </c>
      <c r="BU6" s="33">
        <f t="shared" si="8"/>
        <v>68.63</v>
      </c>
      <c r="BV6" s="33">
        <f t="shared" si="8"/>
        <v>67.14</v>
      </c>
      <c r="BW6" s="33">
        <f t="shared" si="8"/>
        <v>67.849999999999994</v>
      </c>
      <c r="BX6" s="33">
        <f t="shared" si="8"/>
        <v>69.48</v>
      </c>
      <c r="BY6" s="33">
        <f t="shared" si="8"/>
        <v>71.650000000000006</v>
      </c>
      <c r="BZ6" s="32" t="str">
        <f>IF(BZ7="","",IF(BZ7="-","【-】","【"&amp;SUBSTITUTE(TEXT(BZ7,"#,##0.00"),"-","△")&amp;"】"))</f>
        <v>【96.57】</v>
      </c>
      <c r="CA6" s="33">
        <f>IF(CA7="",NA(),CA7)</f>
        <v>162.16999999999999</v>
      </c>
      <c r="CB6" s="33">
        <f t="shared" ref="CB6:CJ6" si="9">IF(CB7="",NA(),CB7)</f>
        <v>161.69999999999999</v>
      </c>
      <c r="CC6" s="33">
        <f t="shared" si="9"/>
        <v>161</v>
      </c>
      <c r="CD6" s="33">
        <f t="shared" si="9"/>
        <v>160.47</v>
      </c>
      <c r="CE6" s="33">
        <f t="shared" si="9"/>
        <v>160.44</v>
      </c>
      <c r="CF6" s="33">
        <f t="shared" si="9"/>
        <v>222.94</v>
      </c>
      <c r="CG6" s="33">
        <f t="shared" si="9"/>
        <v>224.83</v>
      </c>
      <c r="CH6" s="33">
        <f t="shared" si="9"/>
        <v>224.94</v>
      </c>
      <c r="CI6" s="33">
        <f t="shared" si="9"/>
        <v>220.67</v>
      </c>
      <c r="CJ6" s="33">
        <f t="shared" si="9"/>
        <v>217.82</v>
      </c>
      <c r="CK6" s="32" t="str">
        <f>IF(CK7="","",IF(CK7="-","【-】","【"&amp;SUBSTITUTE(TEXT(CK7,"#,##0.00"),"-","△")&amp;"】"))</f>
        <v>【142.28】</v>
      </c>
      <c r="CL6" s="33" t="str">
        <f>IF(CL7="",NA(),CL7)</f>
        <v>-</v>
      </c>
      <c r="CM6" s="33" t="str">
        <f t="shared" ref="CM6:CU6" si="10">IF(CM7="",NA(),CM7)</f>
        <v>-</v>
      </c>
      <c r="CN6" s="33" t="str">
        <f t="shared" si="10"/>
        <v>-</v>
      </c>
      <c r="CO6" s="33" t="str">
        <f t="shared" si="10"/>
        <v>-</v>
      </c>
      <c r="CP6" s="33" t="str">
        <f t="shared" si="10"/>
        <v>-</v>
      </c>
      <c r="CQ6" s="33">
        <f t="shared" si="10"/>
        <v>53.07</v>
      </c>
      <c r="CR6" s="33">
        <f t="shared" si="10"/>
        <v>53.79</v>
      </c>
      <c r="CS6" s="33">
        <f t="shared" si="10"/>
        <v>55.41</v>
      </c>
      <c r="CT6" s="33">
        <f t="shared" si="10"/>
        <v>55.81</v>
      </c>
      <c r="CU6" s="33">
        <f t="shared" si="10"/>
        <v>54.44</v>
      </c>
      <c r="CV6" s="32" t="str">
        <f>IF(CV7="","",IF(CV7="-","【-】","【"&amp;SUBSTITUTE(TEXT(CV7,"#,##0.00"),"-","△")&amp;"】"))</f>
        <v>【60.35】</v>
      </c>
      <c r="CW6" s="33">
        <f>IF(CW7="",NA(),CW7)</f>
        <v>60.14</v>
      </c>
      <c r="CX6" s="33">
        <f t="shared" ref="CX6:DF6" si="11">IF(CX7="",NA(),CX7)</f>
        <v>61.96</v>
      </c>
      <c r="CY6" s="33">
        <f t="shared" si="11"/>
        <v>63.77</v>
      </c>
      <c r="CZ6" s="33">
        <f t="shared" si="11"/>
        <v>65.94</v>
      </c>
      <c r="DA6" s="33">
        <f t="shared" si="11"/>
        <v>65.91</v>
      </c>
      <c r="DB6" s="33">
        <f t="shared" si="11"/>
        <v>83.69</v>
      </c>
      <c r="DC6" s="33">
        <f t="shared" si="11"/>
        <v>83.76</v>
      </c>
      <c r="DD6" s="33">
        <f t="shared" si="11"/>
        <v>84.12</v>
      </c>
      <c r="DE6" s="33">
        <f t="shared" si="11"/>
        <v>84.41</v>
      </c>
      <c r="DF6" s="33">
        <f t="shared" si="11"/>
        <v>84.2</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0.02</v>
      </c>
      <c r="EJ6" s="33">
        <f t="shared" si="14"/>
        <v>0.01</v>
      </c>
      <c r="EK6" s="33">
        <f t="shared" si="14"/>
        <v>0.1</v>
      </c>
      <c r="EL6" s="33">
        <f t="shared" si="14"/>
        <v>7.0000000000000007E-2</v>
      </c>
      <c r="EM6" s="33">
        <f t="shared" si="14"/>
        <v>0.04</v>
      </c>
      <c r="EN6" s="32" t="str">
        <f>IF(EN7="","",IF(EN7="-","【-】","【"&amp;SUBSTITUTE(TEXT(EN7,"#,##0.00"),"-","△")&amp;"】"))</f>
        <v>【0.17】</v>
      </c>
    </row>
    <row r="7" spans="1:144" s="34" customFormat="1">
      <c r="A7" s="26"/>
      <c r="B7" s="35">
        <v>2014</v>
      </c>
      <c r="C7" s="35">
        <v>102113</v>
      </c>
      <c r="D7" s="35">
        <v>47</v>
      </c>
      <c r="E7" s="35">
        <v>17</v>
      </c>
      <c r="F7" s="35">
        <v>1</v>
      </c>
      <c r="G7" s="35">
        <v>0</v>
      </c>
      <c r="H7" s="35" t="s">
        <v>95</v>
      </c>
      <c r="I7" s="35" t="s">
        <v>96</v>
      </c>
      <c r="J7" s="35" t="s">
        <v>97</v>
      </c>
      <c r="K7" s="35" t="s">
        <v>98</v>
      </c>
      <c r="L7" s="35" t="s">
        <v>99</v>
      </c>
      <c r="M7" s="36" t="s">
        <v>100</v>
      </c>
      <c r="N7" s="36" t="s">
        <v>101</v>
      </c>
      <c r="O7" s="36">
        <v>30.89</v>
      </c>
      <c r="P7" s="36">
        <v>100</v>
      </c>
      <c r="Q7" s="36">
        <v>2370</v>
      </c>
      <c r="R7" s="36">
        <v>61031</v>
      </c>
      <c r="S7" s="36">
        <v>276.31</v>
      </c>
      <c r="T7" s="36">
        <v>220.88</v>
      </c>
      <c r="U7" s="36">
        <v>18782</v>
      </c>
      <c r="V7" s="36">
        <v>4.68</v>
      </c>
      <c r="W7" s="36">
        <v>4013.25</v>
      </c>
      <c r="X7" s="36">
        <v>95.05</v>
      </c>
      <c r="Y7" s="36">
        <v>97.24</v>
      </c>
      <c r="Z7" s="36">
        <v>98.78</v>
      </c>
      <c r="AA7" s="36">
        <v>95.97</v>
      </c>
      <c r="AB7" s="36">
        <v>97.47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302.81</v>
      </c>
      <c r="BF7" s="36">
        <v>401.22</v>
      </c>
      <c r="BG7" s="36">
        <v>455.52</v>
      </c>
      <c r="BH7" s="36">
        <v>401.4</v>
      </c>
      <c r="BI7" s="36">
        <v>401.42</v>
      </c>
      <c r="BJ7" s="36">
        <v>1320.98</v>
      </c>
      <c r="BK7" s="36">
        <v>1334.01</v>
      </c>
      <c r="BL7" s="36">
        <v>1273.52</v>
      </c>
      <c r="BM7" s="36">
        <v>1209.95</v>
      </c>
      <c r="BN7" s="36">
        <v>1136.5</v>
      </c>
      <c r="BO7" s="36">
        <v>776.35</v>
      </c>
      <c r="BP7" s="36">
        <v>79.010000000000005</v>
      </c>
      <c r="BQ7" s="36">
        <v>78.739999999999995</v>
      </c>
      <c r="BR7" s="36">
        <v>78.680000000000007</v>
      </c>
      <c r="BS7" s="36">
        <v>79.22</v>
      </c>
      <c r="BT7" s="36">
        <v>81.180000000000007</v>
      </c>
      <c r="BU7" s="36">
        <v>68.63</v>
      </c>
      <c r="BV7" s="36">
        <v>67.14</v>
      </c>
      <c r="BW7" s="36">
        <v>67.849999999999994</v>
      </c>
      <c r="BX7" s="36">
        <v>69.48</v>
      </c>
      <c r="BY7" s="36">
        <v>71.650000000000006</v>
      </c>
      <c r="BZ7" s="36">
        <v>96.57</v>
      </c>
      <c r="CA7" s="36">
        <v>162.16999999999999</v>
      </c>
      <c r="CB7" s="36">
        <v>161.69999999999999</v>
      </c>
      <c r="CC7" s="36">
        <v>161</v>
      </c>
      <c r="CD7" s="36">
        <v>160.47</v>
      </c>
      <c r="CE7" s="36">
        <v>160.44</v>
      </c>
      <c r="CF7" s="36">
        <v>222.94</v>
      </c>
      <c r="CG7" s="36">
        <v>224.83</v>
      </c>
      <c r="CH7" s="36">
        <v>224.94</v>
      </c>
      <c r="CI7" s="36">
        <v>220.67</v>
      </c>
      <c r="CJ7" s="36">
        <v>217.82</v>
      </c>
      <c r="CK7" s="36">
        <v>142.28</v>
      </c>
      <c r="CL7" s="36" t="s">
        <v>100</v>
      </c>
      <c r="CM7" s="36" t="s">
        <v>100</v>
      </c>
      <c r="CN7" s="36" t="s">
        <v>100</v>
      </c>
      <c r="CO7" s="36" t="s">
        <v>100</v>
      </c>
      <c r="CP7" s="36" t="s">
        <v>100</v>
      </c>
      <c r="CQ7" s="36">
        <v>53.07</v>
      </c>
      <c r="CR7" s="36">
        <v>53.79</v>
      </c>
      <c r="CS7" s="36">
        <v>55.41</v>
      </c>
      <c r="CT7" s="36">
        <v>55.81</v>
      </c>
      <c r="CU7" s="36">
        <v>54.44</v>
      </c>
      <c r="CV7" s="36">
        <v>60.35</v>
      </c>
      <c r="CW7" s="36">
        <v>60.14</v>
      </c>
      <c r="CX7" s="36">
        <v>61.96</v>
      </c>
      <c r="CY7" s="36">
        <v>63.77</v>
      </c>
      <c r="CZ7" s="36">
        <v>65.94</v>
      </c>
      <c r="DA7" s="36">
        <v>65.91</v>
      </c>
      <c r="DB7" s="36">
        <v>83.69</v>
      </c>
      <c r="DC7" s="36">
        <v>83.76</v>
      </c>
      <c r="DD7" s="36">
        <v>84.12</v>
      </c>
      <c r="DE7" s="36">
        <v>84.41</v>
      </c>
      <c r="DF7" s="36">
        <v>84.2</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0.02</v>
      </c>
      <c r="EJ7" s="36">
        <v>0.01</v>
      </c>
      <c r="EK7" s="36">
        <v>0.1</v>
      </c>
      <c r="EL7" s="36">
        <v>7.0000000000000007E-2</v>
      </c>
      <c r="EM7" s="36">
        <v>0.04</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2016-02-03T08:49:15Z</dcterms:created>
  <dcterms:modified xsi:type="dcterms:W3CDTF">2016-02-23T01:27:07Z</dcterms:modified>
  <cp:category/>
</cp:coreProperties>
</file>