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08.渋川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<sst xmlns="http://schemas.openxmlformats.org/spreadsheetml/2006/main" count="221" uniqueCount="111">
  <si>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</si>
  <si>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</si>
  <si>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</si>
  <si>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</si>
  <si>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</si>
  <si>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</si>
  <si>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</si>
  <si>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</si>
  <si>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</si>
  <si>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</si>
  <si>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</si>
  <si>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</si>
  <si>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</si>
  <si>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</si>
  <si>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</si>
  <si>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</si>
  <si>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</si>
  <si>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</si>
  <si>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</si>
  <si>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</si>
  <si>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</si>
  <si>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</si>
  <si>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</si>
  <si>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</si>
  <si>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</si>
  <si>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</si>
  <si>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</si>
  <si>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</si>
  <si>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</si>
  <si>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</si>
  <si>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</si>
  <si>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</si>
  <si>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</si>
  <si>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</si>
  <si>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</si>
  <si>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</si>
  <si>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</si>
  <si>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</si>
  <si>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</si>
  <si>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</si>
  <si>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</si>
  <si>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</si>
  <si>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</si>
  <si>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</si>
  <si>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</si>
  <si>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</si>
  <si>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</si>
  <si>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</si>
  <si>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</si>
  <si>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</si>
  <si>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</si>
  <si>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</si>
  <si>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</si>
  <si>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</si>
  <si>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</si>
  <si>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</si>
  <si>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</si>
  <si>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</si>
  <si>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</si>
  <si>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</si>
  <si>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</si>
  <si>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</si>
  <si>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</si>
  <si>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</si>
  <si>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</si>
  <si>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</si>
  <si>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</si>
  <si>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</si>
  <si>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</si>
  <si>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</si>
  <si>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</si>
  <si>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</si>
  <si>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</si>
  <si>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</si>
  <si>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</si>
  <si>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</si>
  <si>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</si>
  <si>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</si>
  <si>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</si>
  <si>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</si>
  <si>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</si>
  <si>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</si>
  <si>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</si>
  <si>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</si>
  <si>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</si>
  <si>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</si>
  <si>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</si>
  <si>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</si>
  <si>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</si>
  <si>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</si>
  <si>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</si>
  <si>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</si>
  <si>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</si>
  <si>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</si>
  <si>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</si>
  <si>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</si>
  <si>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</si>
  <si>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</si>
  <si>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</si>
  <si>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</si>
  <si>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</si>
  <si>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</si>
  <si>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</si>
  <si>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</si>
  <si>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</si>
  <si>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</si>
  <si>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</si>
  <si>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</si>
  <si>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(1)①収益的収支比率及び経費回収率については５０％台と低い。
④企業債残高対事業規模比率もほぼ横ばいで、類似団体平均値と比較しても比率が高い。
⑥汚水処理原価は類似団体平均値と比較しても低い状態が続いており、効率的な汚水処理が行われている。
⑦施設利用率は、類似団体平均値を上回っている。
⑧水洗化率もほぼ横ばいであるため、使用料の増加を図るためにも、水洗化率を向上させる必要がある。
(2)類似団体と比較し、汚水処理原価から効率的な汚水処理が行えている一方で、水洗化率が低い。使用料収入の増加を図るためにも、この水洗化率を向上させる必要がある。</t>
    <rPh sb="74" eb="78">
      <t>オスイショリ</t>
    </rPh>
    <rPh sb="78" eb="80">
      <t>ゲンカ</t>
    </rPh>
    <rPh sb="81" eb="83">
      <t>ルイジ</t>
    </rPh>
    <rPh sb="83" eb="85">
      <t>ダンタイ</t>
    </rPh>
    <rPh sb="85" eb="88">
      <t>ヘイキンチ</t>
    </rPh>
    <rPh sb="89" eb="91">
      <t>ヒカク</t>
    </rPh>
    <rPh sb="94" eb="95">
      <t>ヒク</t>
    </rPh>
    <rPh sb="96" eb="98">
      <t>ジョウタイ</t>
    </rPh>
    <rPh sb="99" eb="100">
      <t>ツヅ</t>
    </rPh>
    <rPh sb="105" eb="108">
      <t>コウリツテキ</t>
    </rPh>
    <rPh sb="109" eb="111">
      <t>オスイ</t>
    </rPh>
    <rPh sb="111" eb="113">
      <t>ショリ</t>
    </rPh>
    <rPh sb="114" eb="115">
      <t>オコナ</t>
    </rPh>
    <rPh sb="123" eb="125">
      <t>シセツ</t>
    </rPh>
    <rPh sb="125" eb="128">
      <t>リヨウリツ</t>
    </rPh>
    <rPh sb="130" eb="132">
      <t>ルイジ</t>
    </rPh>
    <rPh sb="132" eb="134">
      <t>ダンタイ</t>
    </rPh>
    <rPh sb="134" eb="137">
      <t>ヘイキンチ</t>
    </rPh>
    <rPh sb="138" eb="140">
      <t>ウワマワ</t>
    </rPh>
    <rPh sb="241" eb="244">
      <t>シヨウリョウ</t>
    </rPh>
    <rPh sb="244" eb="246">
      <t>シュウニュウ</t>
    </rPh>
    <rPh sb="247" eb="249">
      <t>ゾウカ</t>
    </rPh>
    <rPh sb="250" eb="251">
      <t>ハカ</t>
    </rPh>
    <rPh sb="259" eb="262">
      <t>スイセンカ</t>
    </rPh>
    <rPh sb="262" eb="263">
      <t>リツ</t>
    </rPh>
    <rPh sb="264" eb="266">
      <t>コウジョウ</t>
    </rPh>
    <rPh sb="269" eb="271">
      <t>ヒツヨウ</t>
    </rPh>
    <phoneticPr fontId="4"/>
  </si>
  <si>
    <t>　③管渠改善率が低いが、伊香保地区の処理場及び管渠の長寿命化計画を策定し、計画的に施設の更新を行うことで、事業の平準化に努めている。</t>
    <rPh sb="2" eb="4">
      <t>カンキョ</t>
    </rPh>
    <rPh sb="4" eb="7">
      <t>カイゼンリツ</t>
    </rPh>
    <rPh sb="8" eb="9">
      <t>ヒク</t>
    </rPh>
    <rPh sb="12" eb="15">
      <t>イカホ</t>
    </rPh>
    <rPh sb="15" eb="17">
      <t>チク</t>
    </rPh>
    <rPh sb="18" eb="21">
      <t>ショリジョウ</t>
    </rPh>
    <rPh sb="21" eb="22">
      <t>オヨ</t>
    </rPh>
    <rPh sb="23" eb="25">
      <t>カンキョ</t>
    </rPh>
    <rPh sb="26" eb="30">
      <t>チョウジュミョウカ</t>
    </rPh>
    <rPh sb="30" eb="32">
      <t>ケイカク</t>
    </rPh>
    <rPh sb="33" eb="35">
      <t>サクテイ</t>
    </rPh>
    <rPh sb="37" eb="40">
      <t>ケイカクテキ</t>
    </rPh>
    <rPh sb="41" eb="43">
      <t>シセツ</t>
    </rPh>
    <rPh sb="44" eb="46">
      <t>コウシン</t>
    </rPh>
    <rPh sb="47" eb="48">
      <t>オコナ</t>
    </rPh>
    <rPh sb="53" eb="55">
      <t>ジギョウ</t>
    </rPh>
    <rPh sb="56" eb="59">
      <t>ヘイジュンカ</t>
    </rPh>
    <rPh sb="60" eb="61">
      <t>ツト</t>
    </rPh>
    <phoneticPr fontId="4"/>
  </si>
  <si>
    <t>　全体計画区域の完成目標を平成４０年としており、今後も資本費の支出は続き、長寿命化対策等、維持管理費の支出も増加することが見込まれる。こうした中、繰入金や市債に依存している状況であるため、水洗化率の向上だけではなく、使用料の改正も考慮して検討する必要がある。
　また、同時に下水道事業の健全で持続可能な経営管理に努める必要がある。</t>
    <rPh sb="2" eb="3">
      <t>タイ</t>
    </rPh>
    <rPh sb="8" eb="10">
      <t>カンセイ</t>
    </rPh>
    <rPh sb="10" eb="12">
      <t>モクヒョウ</t>
    </rPh>
    <rPh sb="27" eb="29">
      <t>シホン</t>
    </rPh>
    <rPh sb="37" eb="41">
      <t>チョウジュミョウカ</t>
    </rPh>
    <rPh sb="41" eb="43">
      <t>タイサク</t>
    </rPh>
    <rPh sb="43" eb="44">
      <t>トウ</t>
    </rPh>
    <rPh sb="54" eb="56">
      <t>ゾウカ</t>
    </rPh>
    <rPh sb="61" eb="63">
      <t>ミコ</t>
    </rPh>
    <rPh sb="71" eb="72">
      <t>ナカ</t>
    </rPh>
    <rPh sb="86" eb="88">
      <t>ジョウキョウ</t>
    </rPh>
    <rPh sb="94" eb="97">
      <t>スイセンカ</t>
    </rPh>
    <rPh sb="97" eb="98">
      <t>リツ</t>
    </rPh>
    <rPh sb="99" eb="101">
      <t>コウジョウ</t>
    </rPh>
    <rPh sb="108" eb="111">
      <t>シヨウリョウ</t>
    </rPh>
    <rPh sb="112" eb="114">
      <t>カイセイ</t>
    </rPh>
    <rPh sb="115" eb="117">
      <t>コウリョ</t>
    </rPh>
    <rPh sb="119" eb="121">
      <t>ケントウ</t>
    </rPh>
    <rPh sb="123" eb="125">
      <t>ヒツヨウ</t>
    </rPh>
    <rPh sb="134" eb="136">
      <t>ドウジ</t>
    </rPh>
    <rPh sb="137" eb="140">
      <t>ゲスイドウ</t>
    </rPh>
    <rPh sb="140" eb="142">
      <t>ジギョウ</t>
    </rPh>
    <rPh sb="143" eb="145">
      <t>ケンゼン</t>
    </rPh>
    <rPh sb="146" eb="148">
      <t>ジゾク</t>
    </rPh>
    <rPh sb="148" eb="150">
      <t>カノウ</t>
    </rPh>
    <rPh sb="151" eb="153">
      <t>ケイエイ</t>
    </rPh>
    <rPh sb="153" eb="155">
      <t>カンリ</t>
    </rPh>
    <rPh sb="156" eb="157">
      <t>ツト</t>
    </rPh>
    <rPh sb="159" eb="1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</si>
</sst>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0.03</c:v>
                </c:pt>
                <c:pt idx="3" formatCode="#,##0.00;&quot;△&quot;#,##0.00;&quot;-&quot;">
                  <c:v>0.06</c:v>
                </c:pt>
                <c:pt idx="4" formatCode="#,##0.00;&quot;△&quot;#,##0.00;&quot;-&quot;">
                  <c:v>0.04</c:v>
                </c:pt>
              </c:numCache>
            </c:numRef>
          </c:val>
        </c:ser>
        <c:dLbls>
          <c:showLegendKey val="0"/>
          <c:showVal val="0"/>
          <c:showCatName val="0"/>
          <c:showSerName val="0"/>
          <c:showPercent val="0"/>
          <c:showBubbleSize val="0"/>
        </c:dLbls>
        <c:gapWidth val="150"/>
        <c:axId val="237544808"/>
        <c:axId val="23754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0.05</c:v>
                </c:pt>
                <c:pt idx="2">
                  <c:v>0.24</c:v>
                </c:pt>
                <c:pt idx="3">
                  <c:v>0.15</c:v>
                </c:pt>
                <c:pt idx="4">
                  <c:v>0.11</c:v>
                </c:pt>
              </c:numCache>
            </c:numRef>
          </c:val>
          <c:smooth val="0"/>
        </c:ser>
        <c:dLbls>
          <c:showLegendKey val="0"/>
          <c:showVal val="0"/>
          <c:showCatName val="0"/>
          <c:showSerName val="0"/>
          <c:showPercent val="0"/>
          <c:showBubbleSize val="0"/>
        </c:dLbls>
        <c:marker val="1"/>
        <c:smooth val="0"/>
        <c:axId val="237544808"/>
        <c:axId val="237545200"/>
      </c:lineChart>
      <c:dateAx>
        <c:axId val="237544808"/>
        <c:scaling>
          <c:orientation val="minMax"/>
        </c:scaling>
        <c:delete val="1"/>
        <c:axPos val="b"/>
        <c:numFmt formatCode="ge" sourceLinked="1"/>
        <c:majorTickMark val="none"/>
        <c:minorTickMark val="none"/>
        <c:tickLblPos val="none"/>
        <c:crossAx val="237545200"/>
        <c:crosses val="autoZero"/>
        <c:auto val="1"/>
        <c:lblOffset val="100"/>
        <c:baseTimeUnit val="years"/>
      </c:dateAx>
      <c:valAx>
        <c:axId val="23754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4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75.33</c:v>
                </c:pt>
                <c:pt idx="1">
                  <c:v>74.63</c:v>
                </c:pt>
                <c:pt idx="2">
                  <c:v>75.209999999999994</c:v>
                </c:pt>
                <c:pt idx="3">
                  <c:v>75.22</c:v>
                </c:pt>
                <c:pt idx="4">
                  <c:v>73.8</c:v>
                </c:pt>
              </c:numCache>
            </c:numRef>
          </c:val>
        </c:ser>
        <c:dLbls>
          <c:showLegendKey val="0"/>
          <c:showVal val="0"/>
          <c:showCatName val="0"/>
          <c:showSerName val="0"/>
          <c:showPercent val="0"/>
          <c:showBubbleSize val="0"/>
        </c:dLbls>
        <c:gapWidth val="150"/>
        <c:axId val="238536328"/>
        <c:axId val="23853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59.02</c:v>
                </c:pt>
                <c:pt idx="1">
                  <c:v>61.95</c:v>
                </c:pt>
                <c:pt idx="2">
                  <c:v>61.91</c:v>
                </c:pt>
                <c:pt idx="3">
                  <c:v>63.6</c:v>
                </c:pt>
                <c:pt idx="4">
                  <c:v>64.23</c:v>
                </c:pt>
              </c:numCache>
            </c:numRef>
          </c:val>
          <c:smooth val="0"/>
        </c:ser>
        <c:dLbls>
          <c:showLegendKey val="0"/>
          <c:showVal val="0"/>
          <c:showCatName val="0"/>
          <c:showSerName val="0"/>
          <c:showPercent val="0"/>
          <c:showBubbleSize val="0"/>
        </c:dLbls>
        <c:marker val="1"/>
        <c:smooth val="0"/>
        <c:axId val="238536328"/>
        <c:axId val="238536720"/>
      </c:lineChart>
      <c:dateAx>
        <c:axId val="238536328"/>
        <c:scaling>
          <c:orientation val="minMax"/>
        </c:scaling>
        <c:delete val="1"/>
        <c:axPos val="b"/>
        <c:numFmt formatCode="ge" sourceLinked="1"/>
        <c:majorTickMark val="none"/>
        <c:minorTickMark val="none"/>
        <c:tickLblPos val="none"/>
        <c:crossAx val="238536720"/>
        <c:crosses val="autoZero"/>
        <c:auto val="1"/>
        <c:lblOffset val="100"/>
        <c:baseTimeUnit val="years"/>
      </c:dateAx>
      <c:valAx>
        <c:axId val="23853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3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78.16</c:v>
                </c:pt>
                <c:pt idx="1">
                  <c:v>79.69</c:v>
                </c:pt>
                <c:pt idx="2">
                  <c:v>79.11</c:v>
                </c:pt>
                <c:pt idx="3">
                  <c:v>79.56</c:v>
                </c:pt>
                <c:pt idx="4">
                  <c:v>80.61</c:v>
                </c:pt>
              </c:numCache>
            </c:numRef>
          </c:val>
        </c:ser>
        <c:dLbls>
          <c:showLegendKey val="0"/>
          <c:showVal val="0"/>
          <c:showCatName val="0"/>
          <c:showSerName val="0"/>
          <c:showPercent val="0"/>
          <c:showBubbleSize val="0"/>
        </c:dLbls>
        <c:gapWidth val="150"/>
        <c:axId val="238290600"/>
        <c:axId val="23829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89.49</c:v>
                </c:pt>
                <c:pt idx="1">
                  <c:v>90.37</c:v>
                </c:pt>
                <c:pt idx="2">
                  <c:v>90.89</c:v>
                </c:pt>
                <c:pt idx="3">
                  <c:v>90.98</c:v>
                </c:pt>
                <c:pt idx="4">
                  <c:v>90.22</c:v>
                </c:pt>
              </c:numCache>
            </c:numRef>
          </c:val>
          <c:smooth val="0"/>
        </c:ser>
        <c:dLbls>
          <c:showLegendKey val="0"/>
          <c:showVal val="0"/>
          <c:showCatName val="0"/>
          <c:showSerName val="0"/>
          <c:showPercent val="0"/>
          <c:showBubbleSize val="0"/>
        </c:dLbls>
        <c:marker val="1"/>
        <c:smooth val="0"/>
        <c:axId val="238290600"/>
        <c:axId val="238290992"/>
      </c:lineChart>
      <c:dateAx>
        <c:axId val="238290600"/>
        <c:scaling>
          <c:orientation val="minMax"/>
        </c:scaling>
        <c:delete val="1"/>
        <c:axPos val="b"/>
        <c:numFmt formatCode="ge" sourceLinked="1"/>
        <c:majorTickMark val="none"/>
        <c:minorTickMark val="none"/>
        <c:tickLblPos val="none"/>
        <c:crossAx val="238290992"/>
        <c:crosses val="autoZero"/>
        <c:auto val="1"/>
        <c:lblOffset val="100"/>
        <c:baseTimeUnit val="years"/>
      </c:dateAx>
      <c:valAx>
        <c:axId val="23829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29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57.73</c:v>
                </c:pt>
                <c:pt idx="1">
                  <c:v>58.12</c:v>
                </c:pt>
                <c:pt idx="2">
                  <c:v>57.7</c:v>
                </c:pt>
                <c:pt idx="3">
                  <c:v>56.82</c:v>
                </c:pt>
                <c:pt idx="4">
                  <c:v>55.77</c:v>
                </c:pt>
              </c:numCache>
            </c:numRef>
          </c:val>
        </c:ser>
        <c:dLbls>
          <c:showLegendKey val="0"/>
          <c:showVal val="0"/>
          <c:showCatName val="0"/>
          <c:showSerName val="0"/>
          <c:showPercent val="0"/>
          <c:showBubbleSize val="0"/>
        </c:dLbls>
        <c:gapWidth val="150"/>
        <c:axId val="237546376"/>
        <c:axId val="2373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546376"/>
        <c:axId val="237370784"/>
      </c:lineChart>
      <c:dateAx>
        <c:axId val="237546376"/>
        <c:scaling>
          <c:orientation val="minMax"/>
        </c:scaling>
        <c:delete val="1"/>
        <c:axPos val="b"/>
        <c:numFmt formatCode="ge" sourceLinked="1"/>
        <c:majorTickMark val="none"/>
        <c:minorTickMark val="none"/>
        <c:tickLblPos val="none"/>
        <c:crossAx val="237370784"/>
        <c:crosses val="autoZero"/>
        <c:auto val="1"/>
        <c:lblOffset val="100"/>
        <c:baseTimeUnit val="years"/>
      </c:dateAx>
      <c:valAx>
        <c:axId val="2373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4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371960"/>
        <c:axId val="2373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71960"/>
        <c:axId val="237372352"/>
      </c:lineChart>
      <c:dateAx>
        <c:axId val="237371960"/>
        <c:scaling>
          <c:orientation val="minMax"/>
        </c:scaling>
        <c:delete val="1"/>
        <c:axPos val="b"/>
        <c:numFmt formatCode="ge" sourceLinked="1"/>
        <c:majorTickMark val="none"/>
        <c:minorTickMark val="none"/>
        <c:tickLblPos val="none"/>
        <c:crossAx val="237372352"/>
        <c:crosses val="autoZero"/>
        <c:auto val="1"/>
        <c:lblOffset val="100"/>
        <c:baseTimeUnit val="years"/>
      </c:dateAx>
      <c:valAx>
        <c:axId val="2373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7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639944"/>
        <c:axId val="23764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639944"/>
        <c:axId val="237640336"/>
      </c:lineChart>
      <c:dateAx>
        <c:axId val="237639944"/>
        <c:scaling>
          <c:orientation val="minMax"/>
        </c:scaling>
        <c:delete val="1"/>
        <c:axPos val="b"/>
        <c:numFmt formatCode="ge" sourceLinked="1"/>
        <c:majorTickMark val="none"/>
        <c:minorTickMark val="none"/>
        <c:tickLblPos val="none"/>
        <c:crossAx val="237640336"/>
        <c:crosses val="autoZero"/>
        <c:auto val="1"/>
        <c:lblOffset val="100"/>
        <c:baseTimeUnit val="years"/>
      </c:dateAx>
      <c:valAx>
        <c:axId val="23764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3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998512"/>
        <c:axId val="23799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998512"/>
        <c:axId val="237998904"/>
      </c:lineChart>
      <c:dateAx>
        <c:axId val="237998512"/>
        <c:scaling>
          <c:orientation val="minMax"/>
        </c:scaling>
        <c:delete val="1"/>
        <c:axPos val="b"/>
        <c:numFmt formatCode="ge" sourceLinked="1"/>
        <c:majorTickMark val="none"/>
        <c:minorTickMark val="none"/>
        <c:tickLblPos val="none"/>
        <c:crossAx val="237998904"/>
        <c:crosses val="autoZero"/>
        <c:auto val="1"/>
        <c:lblOffset val="100"/>
        <c:baseTimeUnit val="years"/>
      </c:dateAx>
      <c:valAx>
        <c:axId val="23799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9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039184"/>
        <c:axId val="23803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039184"/>
        <c:axId val="238039576"/>
      </c:lineChart>
      <c:dateAx>
        <c:axId val="238039184"/>
        <c:scaling>
          <c:orientation val="minMax"/>
        </c:scaling>
        <c:delete val="1"/>
        <c:axPos val="b"/>
        <c:numFmt formatCode="ge" sourceLinked="1"/>
        <c:majorTickMark val="none"/>
        <c:minorTickMark val="none"/>
        <c:tickLblPos val="none"/>
        <c:crossAx val="238039576"/>
        <c:crosses val="autoZero"/>
        <c:auto val="1"/>
        <c:lblOffset val="100"/>
        <c:baseTimeUnit val="years"/>
      </c:dateAx>
      <c:valAx>
        <c:axId val="23803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3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1689.51</c:v>
                </c:pt>
                <c:pt idx="1">
                  <c:v>1692.96</c:v>
                </c:pt>
                <c:pt idx="2">
                  <c:v>1621.7</c:v>
                </c:pt>
                <c:pt idx="3">
                  <c:v>1656.47</c:v>
                </c:pt>
                <c:pt idx="4">
                  <c:v>1658.51</c:v>
                </c:pt>
              </c:numCache>
            </c:numRef>
          </c:val>
        </c:ser>
        <c:dLbls>
          <c:showLegendKey val="0"/>
          <c:showVal val="0"/>
          <c:showCatName val="0"/>
          <c:showSerName val="0"/>
          <c:showPercent val="0"/>
          <c:showBubbleSize val="0"/>
        </c:dLbls>
        <c:gapWidth val="150"/>
        <c:axId val="238125664"/>
        <c:axId val="23812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904.9</c:v>
                </c:pt>
                <c:pt idx="1">
                  <c:v>793.1</c:v>
                </c:pt>
                <c:pt idx="2">
                  <c:v>759.86</c:v>
                </c:pt>
                <c:pt idx="3">
                  <c:v>739.53</c:v>
                </c:pt>
                <c:pt idx="4">
                  <c:v>721.06</c:v>
                </c:pt>
              </c:numCache>
            </c:numRef>
          </c:val>
          <c:smooth val="0"/>
        </c:ser>
        <c:dLbls>
          <c:showLegendKey val="0"/>
          <c:showVal val="0"/>
          <c:showCatName val="0"/>
          <c:showSerName val="0"/>
          <c:showPercent val="0"/>
          <c:showBubbleSize val="0"/>
        </c:dLbls>
        <c:marker val="1"/>
        <c:smooth val="0"/>
        <c:axId val="238125664"/>
        <c:axId val="238126056"/>
      </c:lineChart>
      <c:dateAx>
        <c:axId val="238125664"/>
        <c:scaling>
          <c:orientation val="minMax"/>
        </c:scaling>
        <c:delete val="1"/>
        <c:axPos val="b"/>
        <c:numFmt formatCode="ge" sourceLinked="1"/>
        <c:majorTickMark val="none"/>
        <c:minorTickMark val="none"/>
        <c:tickLblPos val="none"/>
        <c:crossAx val="238126056"/>
        <c:crosses val="autoZero"/>
        <c:auto val="1"/>
        <c:lblOffset val="100"/>
        <c:baseTimeUnit val="years"/>
      </c:dateAx>
      <c:valAx>
        <c:axId val="23812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57.31</c:v>
                </c:pt>
                <c:pt idx="1">
                  <c:v>58.62</c:v>
                </c:pt>
                <c:pt idx="2">
                  <c:v>59.93</c:v>
                </c:pt>
                <c:pt idx="3">
                  <c:v>57.69</c:v>
                </c:pt>
                <c:pt idx="4">
                  <c:v>57.25</c:v>
                </c:pt>
              </c:numCache>
            </c:numRef>
          </c:val>
        </c:ser>
        <c:dLbls>
          <c:showLegendKey val="0"/>
          <c:showVal val="0"/>
          <c:showCatName val="0"/>
          <c:showSerName val="0"/>
          <c:showPercent val="0"/>
          <c:showBubbleSize val="0"/>
        </c:dLbls>
        <c:gapWidth val="150"/>
        <c:axId val="237998120"/>
        <c:axId val="23812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82.64</c:v>
                </c:pt>
                <c:pt idx="1">
                  <c:v>85.47</c:v>
                </c:pt>
                <c:pt idx="2">
                  <c:v>85.6</c:v>
                </c:pt>
                <c:pt idx="3">
                  <c:v>84.05</c:v>
                </c:pt>
                <c:pt idx="4">
                  <c:v>84.86</c:v>
                </c:pt>
              </c:numCache>
            </c:numRef>
          </c:val>
          <c:smooth val="0"/>
        </c:ser>
        <c:dLbls>
          <c:showLegendKey val="0"/>
          <c:showVal val="0"/>
          <c:showCatName val="0"/>
          <c:showSerName val="0"/>
          <c:showPercent val="0"/>
          <c:showBubbleSize val="0"/>
        </c:dLbls>
        <c:marker val="1"/>
        <c:smooth val="0"/>
        <c:axId val="237998120"/>
        <c:axId val="238127232"/>
      </c:lineChart>
      <c:dateAx>
        <c:axId val="237998120"/>
        <c:scaling>
          <c:orientation val="minMax"/>
        </c:scaling>
        <c:delete val="1"/>
        <c:axPos val="b"/>
        <c:numFmt formatCode="ge" sourceLinked="1"/>
        <c:majorTickMark val="none"/>
        <c:minorTickMark val="none"/>
        <c:tickLblPos val="none"/>
        <c:crossAx val="238127232"/>
        <c:crosses val="autoZero"/>
        <c:auto val="1"/>
        <c:lblOffset val="100"/>
        <c:baseTimeUnit val="years"/>
      </c:dateAx>
      <c:valAx>
        <c:axId val="23812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128.83000000000001</c:v>
                </c:pt>
                <c:pt idx="1">
                  <c:v>127.22</c:v>
                </c:pt>
                <c:pt idx="2">
                  <c:v>130.1</c:v>
                </c:pt>
                <c:pt idx="3">
                  <c:v>132.44999999999999</c:v>
                </c:pt>
                <c:pt idx="4">
                  <c:v>135.51</c:v>
                </c:pt>
              </c:numCache>
            </c:numRef>
          </c:val>
        </c:ser>
        <c:dLbls>
          <c:showLegendKey val="0"/>
          <c:showVal val="0"/>
          <c:showCatName val="0"/>
          <c:showSerName val="0"/>
          <c:showPercent val="0"/>
          <c:showBubbleSize val="0"/>
        </c:dLbls>
        <c:gapWidth val="150"/>
        <c:axId val="238197544"/>
        <c:axId val="23819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181.16</c:v>
                </c:pt>
                <c:pt idx="1">
                  <c:v>184.8</c:v>
                </c:pt>
                <c:pt idx="2">
                  <c:v>185.04</c:v>
                </c:pt>
                <c:pt idx="3">
                  <c:v>190.12</c:v>
                </c:pt>
                <c:pt idx="4">
                  <c:v>188.14</c:v>
                </c:pt>
              </c:numCache>
            </c:numRef>
          </c:val>
          <c:smooth val="0"/>
        </c:ser>
        <c:dLbls>
          <c:showLegendKey val="0"/>
          <c:showVal val="0"/>
          <c:showCatName val="0"/>
          <c:showSerName val="0"/>
          <c:showPercent val="0"/>
          <c:showBubbleSize val="0"/>
        </c:dLbls>
        <c:marker val="1"/>
        <c:smooth val="0"/>
        <c:axId val="238197544"/>
        <c:axId val="238197936"/>
      </c:lineChart>
      <c:dateAx>
        <c:axId val="238197544"/>
        <c:scaling>
          <c:orientation val="minMax"/>
        </c:scaling>
        <c:delete val="1"/>
        <c:axPos val="b"/>
        <c:numFmt formatCode="ge" sourceLinked="1"/>
        <c:majorTickMark val="none"/>
        <c:minorTickMark val="none"/>
        <c:tickLblPos val="none"/>
        <c:crossAx val="238197936"/>
        <c:crosses val="autoZero"/>
        <c:auto val="1"/>
        <c:lblOffset val="100"/>
        <c:baseTimeUnit val="years"/>
      </c:dateAx>
      <c:valAx>
        <c:axId val="23819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9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渋川市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81609</v>
      </c>
      <c r="AM8" s="64"/>
      <c r="AN8" s="64"/>
      <c r="AO8" s="64"/>
      <c r="AP8" s="64"/>
      <c r="AQ8" s="64"/>
      <c r="AR8" s="64"/>
      <c r="AS8" s="64"/>
      <c r="AT8" s="63">
        <f>データ!S6</f>
        <v>240.27</v>
      </c>
      <c r="AU8" s="63"/>
      <c r="AV8" s="63"/>
      <c r="AW8" s="63"/>
      <c r="AX8" s="63"/>
      <c r="AY8" s="63"/>
      <c r="AZ8" s="63"/>
      <c r="BA8" s="63"/>
      <c r="BB8" s="63">
        <f>データ!T6</f>
        <v>339.66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28.35</v>
      </c>
      <c r="Q10" s="63"/>
      <c r="R10" s="63"/>
      <c r="S10" s="63"/>
      <c r="T10" s="63"/>
      <c r="U10" s="63"/>
      <c r="V10" s="63"/>
      <c r="W10" s="63">
        <f>データ!P6</f>
        <v>100</v>
      </c>
      <c r="X10" s="63"/>
      <c r="Y10" s="63"/>
      <c r="Z10" s="63"/>
      <c r="AA10" s="63"/>
      <c r="AB10" s="63"/>
      <c r="AC10" s="63"/>
      <c r="AD10" s="64">
        <f>データ!Q6</f>
        <v>1976</v>
      </c>
      <c r="AE10" s="64"/>
      <c r="AF10" s="64"/>
      <c r="AG10" s="64"/>
      <c r="AH10" s="64"/>
      <c r="AI10" s="64"/>
      <c r="AJ10" s="64"/>
      <c r="AK10" s="2"/>
      <c r="AL10" s="64">
        <f>データ!U6</f>
        <v>23036</v>
      </c>
      <c r="AM10" s="64"/>
      <c r="AN10" s="64"/>
      <c r="AO10" s="64"/>
      <c r="AP10" s="64"/>
      <c r="AQ10" s="64"/>
      <c r="AR10" s="64"/>
      <c r="AS10" s="64"/>
      <c r="AT10" s="63">
        <f>データ!V6</f>
        <v>7.76</v>
      </c>
      <c r="AU10" s="63"/>
      <c r="AV10" s="63"/>
      <c r="AW10" s="63"/>
      <c r="AX10" s="63"/>
      <c r="AY10" s="63"/>
      <c r="AZ10" s="63"/>
      <c r="BA10" s="63"/>
      <c r="BB10" s="63">
        <f>データ!W6</f>
        <v>2968.56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102083</v>
      </c>
      <c r="D6" s="31">
        <f t="shared" si="3"/>
        <v>47</v>
      </c>
      <c r="E6" s="31">
        <f t="shared" si="3"/>
        <v>17</v>
      </c>
      <c r="F6" s="31">
        <f t="shared" si="3"/>
        <v>1</v>
      </c>
      <c r="G6" s="31">
        <f t="shared" si="3"/>
        <v>0</v>
      </c>
      <c r="H6" s="31" t="str">
        <f t="shared" si="3"/>
        <v>群馬県　渋川市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28.35</v>
      </c>
      <c r="P6" s="32">
        <f t="shared" si="3"/>
        <v>100</v>
      </c>
      <c r="Q6" s="32">
        <f t="shared" si="3"/>
        <v>1976</v>
      </c>
      <c r="R6" s="32">
        <f t="shared" si="3"/>
        <v>81609</v>
      </c>
      <c r="S6" s="32">
        <f t="shared" si="3"/>
        <v>240.27</v>
      </c>
      <c r="T6" s="32">
        <f t="shared" si="3"/>
        <v>339.66</v>
      </c>
      <c r="U6" s="32">
        <f t="shared" si="3"/>
        <v>23036</v>
      </c>
      <c r="V6" s="32">
        <f t="shared" si="3"/>
        <v>7.76</v>
      </c>
      <c r="W6" s="32">
        <f t="shared" si="3"/>
        <v>2968.56</v>
      </c>
      <c r="X6" s="33">
        <f>IF(X7="",NA(),X7)</f>
        <v>57.73</v>
      </c>
      <c r="Y6" s="33">
        <f t="shared" ref="Y6:AG6" si="4">IF(Y7="",NA(),Y7)</f>
        <v>58.12</v>
      </c>
      <c r="Z6" s="33">
        <f t="shared" si="4"/>
        <v>57.7</v>
      </c>
      <c r="AA6" s="33">
        <f t="shared" si="4"/>
        <v>56.82</v>
      </c>
      <c r="AB6" s="33">
        <f t="shared" si="4"/>
        <v>55.77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1689.51</v>
      </c>
      <c r="BF6" s="33">
        <f t="shared" ref="BF6:BN6" si="7">IF(BF7="",NA(),BF7)</f>
        <v>1692.96</v>
      </c>
      <c r="BG6" s="33">
        <f t="shared" si="7"/>
        <v>1621.7</v>
      </c>
      <c r="BH6" s="33">
        <f t="shared" si="7"/>
        <v>1656.47</v>
      </c>
      <c r="BI6" s="33">
        <f t="shared" si="7"/>
        <v>1658.51</v>
      </c>
      <c r="BJ6" s="33">
        <f t="shared" si="7"/>
        <v>904.9</v>
      </c>
      <c r="BK6" s="33">
        <f t="shared" si="7"/>
        <v>793.1</v>
      </c>
      <c r="BL6" s="33">
        <f t="shared" si="7"/>
        <v>759.86</v>
      </c>
      <c r="BM6" s="33">
        <f t="shared" si="7"/>
        <v>739.53</v>
      </c>
      <c r="BN6" s="33">
        <f t="shared" si="7"/>
        <v>721.06</v>
      </c>
      <c r="BO6" s="32" t="str">
        <f>IF(BO7="","",IF(BO7="-","【-】","【"&amp;SUBSTITUTE(TEXT(BO7,"#,##0.00"),"-","△")&amp;"】"))</f>
        <v>【776.35】</v>
      </c>
      <c r="BP6" s="33">
        <f>IF(BP7="",NA(),BP7)</f>
        <v>57.31</v>
      </c>
      <c r="BQ6" s="33">
        <f t="shared" ref="BQ6:BY6" si="8">IF(BQ7="",NA(),BQ7)</f>
        <v>58.62</v>
      </c>
      <c r="BR6" s="33">
        <f t="shared" si="8"/>
        <v>59.93</v>
      </c>
      <c r="BS6" s="33">
        <f t="shared" si="8"/>
        <v>57.69</v>
      </c>
      <c r="BT6" s="33">
        <f t="shared" si="8"/>
        <v>57.25</v>
      </c>
      <c r="BU6" s="33">
        <f t="shared" si="8"/>
        <v>82.64</v>
      </c>
      <c r="BV6" s="33">
        <f t="shared" si="8"/>
        <v>85.47</v>
      </c>
      <c r="BW6" s="33">
        <f t="shared" si="8"/>
        <v>85.6</v>
      </c>
      <c r="BX6" s="33">
        <f t="shared" si="8"/>
        <v>84.05</v>
      </c>
      <c r="BY6" s="33">
        <f t="shared" si="8"/>
        <v>84.86</v>
      </c>
      <c r="BZ6" s="32" t="str">
        <f>IF(BZ7="","",IF(BZ7="-","【-】","【"&amp;SUBSTITUTE(TEXT(BZ7,"#,##0.00"),"-","△")&amp;"】"))</f>
        <v>【96.57】</v>
      </c>
      <c r="CA6" s="33">
        <f>IF(CA7="",NA(),CA7)</f>
        <v>128.83000000000001</v>
      </c>
      <c r="CB6" s="33">
        <f t="shared" ref="CB6:CJ6" si="9">IF(CB7="",NA(),CB7)</f>
        <v>127.22</v>
      </c>
      <c r="CC6" s="33">
        <f t="shared" si="9"/>
        <v>130.1</v>
      </c>
      <c r="CD6" s="33">
        <f t="shared" si="9"/>
        <v>132.44999999999999</v>
      </c>
      <c r="CE6" s="33">
        <f t="shared" si="9"/>
        <v>135.51</v>
      </c>
      <c r="CF6" s="33">
        <f t="shared" si="9"/>
        <v>181.16</v>
      </c>
      <c r="CG6" s="33">
        <f t="shared" si="9"/>
        <v>184.8</v>
      </c>
      <c r="CH6" s="33">
        <f t="shared" si="9"/>
        <v>185.04</v>
      </c>
      <c r="CI6" s="33">
        <f t="shared" si="9"/>
        <v>190.12</v>
      </c>
      <c r="CJ6" s="33">
        <f t="shared" si="9"/>
        <v>188.14</v>
      </c>
      <c r="CK6" s="32" t="str">
        <f>IF(CK7="","",IF(CK7="-","【-】","【"&amp;SUBSTITUTE(TEXT(CK7,"#,##0.00"),"-","△")&amp;"】"))</f>
        <v>【142.28】</v>
      </c>
      <c r="CL6" s="33">
        <f>IF(CL7="",NA(),CL7)</f>
        <v>75.33</v>
      </c>
      <c r="CM6" s="33">
        <f t="shared" ref="CM6:CU6" si="10">IF(CM7="",NA(),CM7)</f>
        <v>74.63</v>
      </c>
      <c r="CN6" s="33">
        <f t="shared" si="10"/>
        <v>75.209999999999994</v>
      </c>
      <c r="CO6" s="33">
        <f t="shared" si="10"/>
        <v>75.22</v>
      </c>
      <c r="CP6" s="33">
        <f t="shared" si="10"/>
        <v>73.8</v>
      </c>
      <c r="CQ6" s="33">
        <f t="shared" si="10"/>
        <v>59.02</v>
      </c>
      <c r="CR6" s="33">
        <f t="shared" si="10"/>
        <v>61.95</v>
      </c>
      <c r="CS6" s="33">
        <f t="shared" si="10"/>
        <v>61.91</v>
      </c>
      <c r="CT6" s="33">
        <f t="shared" si="10"/>
        <v>63.6</v>
      </c>
      <c r="CU6" s="33">
        <f t="shared" si="10"/>
        <v>64.23</v>
      </c>
      <c r="CV6" s="32" t="str">
        <f>IF(CV7="","",IF(CV7="-","【-】","【"&amp;SUBSTITUTE(TEXT(CV7,"#,##0.00"),"-","△")&amp;"】"))</f>
        <v>【60.35】</v>
      </c>
      <c r="CW6" s="33">
        <f>IF(CW7="",NA(),CW7)</f>
        <v>78.16</v>
      </c>
      <c r="CX6" s="33">
        <f t="shared" ref="CX6:DF6" si="11">IF(CX7="",NA(),CX7)</f>
        <v>79.69</v>
      </c>
      <c r="CY6" s="33">
        <f t="shared" si="11"/>
        <v>79.11</v>
      </c>
      <c r="CZ6" s="33">
        <f t="shared" si="11"/>
        <v>79.56</v>
      </c>
      <c r="DA6" s="33">
        <f t="shared" si="11"/>
        <v>80.61</v>
      </c>
      <c r="DB6" s="33">
        <f t="shared" si="11"/>
        <v>89.49</v>
      </c>
      <c r="DC6" s="33">
        <f t="shared" si="11"/>
        <v>90.37</v>
      </c>
      <c r="DD6" s="33">
        <f t="shared" si="11"/>
        <v>90.89</v>
      </c>
      <c r="DE6" s="33">
        <f t="shared" si="11"/>
        <v>90.98</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0.03</v>
      </c>
      <c r="EG6" s="33">
        <f t="shared" si="14"/>
        <v>0.06</v>
      </c>
      <c r="EH6" s="33">
        <f t="shared" si="14"/>
        <v>0.04</v>
      </c>
      <c r="EI6" s="33">
        <f t="shared" si="14"/>
        <v>0.09</v>
      </c>
      <c r="EJ6" s="33">
        <f t="shared" si="14"/>
        <v>0.05</v>
      </c>
      <c r="EK6" s="33">
        <f t="shared" si="14"/>
        <v>0.24</v>
      </c>
      <c r="EL6" s="33">
        <f t="shared" si="14"/>
        <v>0.15</v>
      </c>
      <c r="EM6" s="33">
        <f t="shared" si="14"/>
        <v>0.11</v>
      </c>
      <c r="EN6" s="32" t="str">
        <f>IF(EN7="","",IF(EN7="-","【-】","【"&amp;SUBSTITUTE(TEXT(EN7,"#,##0.00"),"-","△")&amp;"】"))</f>
        <v>【0.17】</v>
      </c>
    </row>
    <row r="7" spans="1:144" s="34" customFormat="1">
      <c r="A7" s="26"/>
      <c r="B7" s="35">
        <v>2014</v>
      </c>
      <c r="C7" s="35">
        <v>102083</v>
      </c>
      <c r="D7" s="35">
        <v>47</v>
      </c>
      <c r="E7" s="35">
        <v>17</v>
      </c>
      <c r="F7" s="35">
        <v>1</v>
      </c>
      <c r="G7" s="35">
        <v>0</v>
      </c>
      <c r="H7" s="35" t="s">
        <v>96</v>
      </c>
      <c r="I7" s="35" t="s">
        <v>97</v>
      </c>
      <c r="J7" s="35" t="s">
        <v>98</v>
      </c>
      <c r="K7" s="35" t="s">
        <v>99</v>
      </c>
      <c r="L7" s="35" t="s">
        <v>100</v>
      </c>
      <c r="M7" s="36" t="s">
        <v>101</v>
      </c>
      <c r="N7" s="36" t="s">
        <v>102</v>
      </c>
      <c r="O7" s="36">
        <v>28.35</v>
      </c>
      <c r="P7" s="36">
        <v>100</v>
      </c>
      <c r="Q7" s="36">
        <v>1976</v>
      </c>
      <c r="R7" s="36">
        <v>81609</v>
      </c>
      <c r="S7" s="36">
        <v>240.27</v>
      </c>
      <c r="T7" s="36">
        <v>339.66</v>
      </c>
      <c r="U7" s="36">
        <v>23036</v>
      </c>
      <c r="V7" s="36">
        <v>7.76</v>
      </c>
      <c r="W7" s="36">
        <v>2968.56</v>
      </c>
      <c r="X7" s="36">
        <v>57.73</v>
      </c>
      <c r="Y7" s="36">
        <v>58.12</v>
      </c>
      <c r="Z7" s="36">
        <v>57.7</v>
      </c>
      <c r="AA7" s="36">
        <v>56.82</v>
      </c>
      <c r="AB7" s="36">
        <v>55.77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1689.51</v>
      </c>
      <c r="BF7" s="36">
        <v>1692.96</v>
      </c>
      <c r="BG7" s="36">
        <v>1621.7</v>
      </c>
      <c r="BH7" s="36">
        <v>1656.47</v>
      </c>
      <c r="BI7" s="36">
        <v>1658.51</v>
      </c>
      <c r="BJ7" s="36">
        <v>904.9</v>
      </c>
      <c r="BK7" s="36">
        <v>793.1</v>
      </c>
      <c r="BL7" s="36">
        <v>759.86</v>
      </c>
      <c r="BM7" s="36">
        <v>739.53</v>
      </c>
      <c r="BN7" s="36">
        <v>721.06</v>
      </c>
      <c r="BO7" s="36">
        <v>776.35</v>
      </c>
      <c r="BP7" s="36">
        <v>57.31</v>
      </c>
      <c r="BQ7" s="36">
        <v>58.62</v>
      </c>
      <c r="BR7" s="36">
        <v>59.93</v>
      </c>
      <c r="BS7" s="36">
        <v>57.69</v>
      </c>
      <c r="BT7" s="36">
        <v>57.25</v>
      </c>
      <c r="BU7" s="36">
        <v>82.64</v>
      </c>
      <c r="BV7" s="36">
        <v>85.47</v>
      </c>
      <c r="BW7" s="36">
        <v>85.6</v>
      </c>
      <c r="BX7" s="36">
        <v>84.05</v>
      </c>
      <c r="BY7" s="36">
        <v>84.86</v>
      </c>
      <c r="BZ7" s="36">
        <v>96.57</v>
      </c>
      <c r="CA7" s="36">
        <v>128.83000000000001</v>
      </c>
      <c r="CB7" s="36">
        <v>127.22</v>
      </c>
      <c r="CC7" s="36">
        <v>130.1</v>
      </c>
      <c r="CD7" s="36">
        <v>132.44999999999999</v>
      </c>
      <c r="CE7" s="36">
        <v>135.51</v>
      </c>
      <c r="CF7" s="36">
        <v>181.16</v>
      </c>
      <c r="CG7" s="36">
        <v>184.8</v>
      </c>
      <c r="CH7" s="36">
        <v>185.04</v>
      </c>
      <c r="CI7" s="36">
        <v>190.12</v>
      </c>
      <c r="CJ7" s="36">
        <v>188.14</v>
      </c>
      <c r="CK7" s="36">
        <v>142.28</v>
      </c>
      <c r="CL7" s="36">
        <v>75.33</v>
      </c>
      <c r="CM7" s="36">
        <v>74.63</v>
      </c>
      <c r="CN7" s="36">
        <v>75.209999999999994</v>
      </c>
      <c r="CO7" s="36">
        <v>75.22</v>
      </c>
      <c r="CP7" s="36">
        <v>73.8</v>
      </c>
      <c r="CQ7" s="36">
        <v>59.02</v>
      </c>
      <c r="CR7" s="36">
        <v>61.95</v>
      </c>
      <c r="CS7" s="36">
        <v>61.91</v>
      </c>
      <c r="CT7" s="36">
        <v>63.6</v>
      </c>
      <c r="CU7" s="36">
        <v>64.23</v>
      </c>
      <c r="CV7" s="36">
        <v>60.35</v>
      </c>
      <c r="CW7" s="36">
        <v>78.16</v>
      </c>
      <c r="CX7" s="36">
        <v>79.69</v>
      </c>
      <c r="CY7" s="36">
        <v>79.11</v>
      </c>
      <c r="CZ7" s="36">
        <v>79.56</v>
      </c>
      <c r="DA7" s="36">
        <v>80.61</v>
      </c>
      <c r="DB7" s="36">
        <v>89.49</v>
      </c>
      <c r="DC7" s="36">
        <v>90.37</v>
      </c>
      <c r="DD7" s="36">
        <v>90.89</v>
      </c>
      <c r="DE7" s="36">
        <v>90.98</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0.03</v>
      </c>
      <c r="EG7" s="36">
        <v>0.06</v>
      </c>
      <c r="EH7" s="36">
        <v>0.04</v>
      </c>
      <c r="EI7" s="36">
        <v>0.09</v>
      </c>
      <c r="EJ7" s="36">
        <v>0.05</v>
      </c>
      <c r="EK7" s="36">
        <v>0.24</v>
      </c>
      <c r="EL7" s="36">
        <v>0.15</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2016-02-03T08:49:12Z</dcterms:created>
  <dcterms:modified xsi:type="dcterms:W3CDTF">2016-02-19T08:07:51Z</dcterms:modified>
  <cp:category/>
</cp:coreProperties>
</file>