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c7a\地方債係（ls220d）\210-公営企業決算調査\02公営企業決算（法適用・全体とりまとめ）\H27(H26調査)\18-経営比較分析表の分析等について\04.総務省あて回答\25 ○東吾妻町\"/>
    </mc:Choice>
  </mc:AlternateContent>
  <workbookProtection workbookPassword="B501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AI10" i="4" s="1"/>
  <c r="S6" i="5"/>
  <c r="AY8" i="4" s="1"/>
  <c r="R6" i="5"/>
  <c r="Q6" i="5"/>
  <c r="AI8" i="4" s="1"/>
  <c r="P6" i="5"/>
  <c r="Z10" i="4" s="1"/>
  <c r="O6" i="5"/>
  <c r="N6" i="5"/>
  <c r="M6" i="5"/>
  <c r="L6" i="5"/>
  <c r="K6" i="5"/>
  <c r="R8" i="4" s="1"/>
  <c r="J6" i="5"/>
  <c r="I6" i="5"/>
  <c r="B8" i="4" s="1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R10" i="4"/>
  <c r="J10" i="4"/>
  <c r="B10" i="4"/>
  <c r="AQ8" i="4"/>
  <c r="Z8" i="4"/>
  <c r="J8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<sst xmlns="http://schemas.openxmlformats.org/spreadsheetml/2006/main" count="218" uniqueCount="108">
  <si>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</si>
  <si>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</si>
  <si>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</si>
  <si>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</si>
  <si>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</si>
  <si>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</si>
  <si>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</si>
  <si>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</si>
  <si>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</si>
  <si>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</si>
  <si>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</si>
  <si>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</si>
  <si>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</si>
  <si>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</si>
  <si>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</si>
  <si>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</si>
  <si>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</si>
  <si>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</si>
  <si>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</si>
  <si>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</si>
  <si>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</si>
  <si>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</si>
  <si>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</si>
  <si>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</si>
  <si>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</si>
  <si>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</si>
  <si>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</si>
  <si>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</si>
  <si>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</si>
  <si>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</si>
  <si>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</si>
  <si>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</si>
  <si>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</si>
  <si>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</si>
  <si>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</si>
  <si>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</si>
  <si>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</si>
  <si>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</si>
  <si>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</si>
  <si>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</si>
  <si>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</si>
  <si>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</si>
  <si>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</si>
  <si>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</si>
  <si>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</si>
  <si>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</si>
  <si>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</si>
  <si>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</si>
  <si>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</si>
  <si>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</si>
  <si>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</si>
  <si>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</si>
  <si>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</si>
  <si>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</si>
  <si>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</si>
  <si>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</si>
  <si>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</si>
  <si>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</si>
  <si>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</si>
  <si>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</si>
  <si>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</si>
  <si>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</si>
  <si>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</si>
  <si>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</si>
  <si>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</si>
  <si>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</si>
  <si>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</si>
  <si>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</si>
  <si>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</si>
  <si>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</si>
  <si>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</si>
  <si>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</si>
  <si>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</si>
  <si>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</si>
  <si>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</si>
  <si>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</si>
  <si>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</si>
  <si>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</si>
  <si>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</si>
  <si>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</si>
  <si>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</si>
  <si>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</si>
  <si>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</si>
  <si>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</si>
  <si>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</si>
  <si>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</si>
  <si>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</si>
  <si>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</si>
  <si>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</si>
  <si>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</si>
  <si>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</si>
  <si>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</si>
  <si>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</si>
  <si>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群馬県　東吾妻町</t>
  </si>
  <si>
    <t>法非適用</t>
  </si>
  <si>
    <t>水道事業</t>
  </si>
  <si>
    <t>簡易水道事業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</si>
  <si>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</si>
  <si>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</si>
  <si>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</si>
  <si>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</si>
  <si>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</si>
  <si>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</si>
  <si>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</si>
  <si>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</si>
  <si>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管路更新率は、H22年～H26年までの合計数値で類似団体と比較すると、同等程度で推移している。管路更新については、経過年数や漏水状況等を考慮して、計画的に実施していく。なお、東吾妻町簡易水道の管路で石綿セメント管は無く、主に塩ビ管が使用されている。</t>
    <rPh sb="1" eb="3">
      <t>カンロ</t>
    </rPh>
    <rPh sb="3" eb="5">
      <t>コウシン</t>
    </rPh>
    <rPh sb="5" eb="6">
      <t>リツ</t>
    </rPh>
    <rPh sb="20" eb="22">
      <t>ゴウケイ</t>
    </rPh>
    <rPh sb="22" eb="24">
      <t>スウチ</t>
    </rPh>
    <rPh sb="25" eb="27">
      <t>ルイジ</t>
    </rPh>
    <rPh sb="27" eb="29">
      <t>ダンタイ</t>
    </rPh>
    <rPh sb="30" eb="32">
      <t>ヒカク</t>
    </rPh>
    <rPh sb="36" eb="38">
      <t>ドウトウ</t>
    </rPh>
    <rPh sb="38" eb="40">
      <t>テイド</t>
    </rPh>
    <rPh sb="41" eb="43">
      <t>スイイ</t>
    </rPh>
    <rPh sb="48" eb="50">
      <t>カンロ</t>
    </rPh>
    <rPh sb="50" eb="52">
      <t>コウシン</t>
    </rPh>
    <rPh sb="58" eb="60">
      <t>ケイカ</t>
    </rPh>
    <rPh sb="60" eb="62">
      <t>ネンスウ</t>
    </rPh>
    <rPh sb="63" eb="65">
      <t>ロウスイ</t>
    </rPh>
    <rPh sb="65" eb="67">
      <t>ジョウキョウ</t>
    </rPh>
    <rPh sb="67" eb="68">
      <t>トウ</t>
    </rPh>
    <rPh sb="69" eb="71">
      <t>コウリョ</t>
    </rPh>
    <rPh sb="74" eb="77">
      <t>ケイカクテキ</t>
    </rPh>
    <rPh sb="78" eb="80">
      <t>ジッシ</t>
    </rPh>
    <rPh sb="88" eb="89">
      <t>ヒガシ</t>
    </rPh>
    <rPh sb="89" eb="92">
      <t>アガツママチ</t>
    </rPh>
    <rPh sb="92" eb="94">
      <t>カンイ</t>
    </rPh>
    <rPh sb="94" eb="96">
      <t>スイドウ</t>
    </rPh>
    <rPh sb="97" eb="99">
      <t>カンロ</t>
    </rPh>
    <rPh sb="100" eb="102">
      <t>セキメン</t>
    </rPh>
    <rPh sb="106" eb="107">
      <t>カン</t>
    </rPh>
    <rPh sb="108" eb="109">
      <t>ナ</t>
    </rPh>
    <rPh sb="111" eb="112">
      <t>オモ</t>
    </rPh>
    <rPh sb="113" eb="114">
      <t>エン</t>
    </rPh>
    <rPh sb="115" eb="116">
      <t>カン</t>
    </rPh>
    <rPh sb="117" eb="119">
      <t>シヨウ</t>
    </rPh>
    <phoneticPr fontId="4"/>
  </si>
  <si>
    <t>　東吾妻町簡易水道給水エリアは、旧東村と旧吾妻町の山間部で形成されており、町内で特に人口が減少（料金収入の減少）している地域であるため、独立採算が非常に厳しい状況である。その中で、安心・安全の給水を維持する必要があり、今後は、水道事業基本計画及び新水道ビジョンを策定し、水道施設による給水サービスを継続していくために必要な補修、更新といった施設管理に必要な費用と、そのための財源を算定し、長期的視点に立った経営を目指します。</t>
    <rPh sb="1" eb="2">
      <t>ヒガシ</t>
    </rPh>
    <rPh sb="2" eb="5">
      <t>アガツママチ</t>
    </rPh>
    <rPh sb="5" eb="7">
      <t>カンイ</t>
    </rPh>
    <rPh sb="7" eb="9">
      <t>スイドウ</t>
    </rPh>
    <rPh sb="9" eb="11">
      <t>キュウスイ</t>
    </rPh>
    <rPh sb="16" eb="17">
      <t>キュウ</t>
    </rPh>
    <rPh sb="17" eb="19">
      <t>アズマムラ</t>
    </rPh>
    <rPh sb="20" eb="21">
      <t>キュウ</t>
    </rPh>
    <rPh sb="21" eb="24">
      <t>アガツママチ</t>
    </rPh>
    <rPh sb="25" eb="28">
      <t>サンカンブ</t>
    </rPh>
    <rPh sb="29" eb="31">
      <t>ケイセイ</t>
    </rPh>
    <rPh sb="37" eb="39">
      <t>チョウナイ</t>
    </rPh>
    <rPh sb="40" eb="41">
      <t>トク</t>
    </rPh>
    <rPh sb="42" eb="44">
      <t>ジンコウ</t>
    </rPh>
    <rPh sb="45" eb="47">
      <t>ゲンショウ</t>
    </rPh>
    <rPh sb="48" eb="50">
      <t>リョウキン</t>
    </rPh>
    <rPh sb="50" eb="52">
      <t>シュウニュウ</t>
    </rPh>
    <rPh sb="53" eb="55">
      <t>ゲンショウ</t>
    </rPh>
    <rPh sb="60" eb="62">
      <t>チイキ</t>
    </rPh>
    <rPh sb="68" eb="70">
      <t>ドクリツ</t>
    </rPh>
    <rPh sb="70" eb="72">
      <t>サイサン</t>
    </rPh>
    <rPh sb="73" eb="75">
      <t>ヒジョウ</t>
    </rPh>
    <rPh sb="76" eb="77">
      <t>キビ</t>
    </rPh>
    <rPh sb="79" eb="81">
      <t>ジョウキョウ</t>
    </rPh>
    <rPh sb="87" eb="88">
      <t>ナカ</t>
    </rPh>
    <rPh sb="90" eb="92">
      <t>アンシン</t>
    </rPh>
    <rPh sb="93" eb="95">
      <t>アンゼン</t>
    </rPh>
    <rPh sb="96" eb="98">
      <t>キュウスイ</t>
    </rPh>
    <rPh sb="99" eb="101">
      <t>イジ</t>
    </rPh>
    <rPh sb="103" eb="105">
      <t>ヒツヨウ</t>
    </rPh>
    <rPh sb="109" eb="111">
      <t>コンゴ</t>
    </rPh>
    <rPh sb="113" eb="115">
      <t>スイドウ</t>
    </rPh>
    <rPh sb="115" eb="117">
      <t>ジギョウ</t>
    </rPh>
    <rPh sb="117" eb="119">
      <t>キホン</t>
    </rPh>
    <rPh sb="119" eb="121">
      <t>ケイカク</t>
    </rPh>
    <rPh sb="121" eb="122">
      <t>オヨ</t>
    </rPh>
    <rPh sb="123" eb="124">
      <t>シン</t>
    </rPh>
    <rPh sb="124" eb="126">
      <t>スイドウ</t>
    </rPh>
    <rPh sb="131" eb="133">
      <t>サクテイ</t>
    </rPh>
    <rPh sb="135" eb="137">
      <t>スイドウ</t>
    </rPh>
    <rPh sb="137" eb="139">
      <t>シセツ</t>
    </rPh>
    <rPh sb="142" eb="144">
      <t>キュウスイ</t>
    </rPh>
    <rPh sb="149" eb="151">
      <t>ケイゾク</t>
    </rPh>
    <rPh sb="158" eb="160">
      <t>ヒツヨウ</t>
    </rPh>
    <rPh sb="161" eb="163">
      <t>ホシュウ</t>
    </rPh>
    <rPh sb="164" eb="166">
      <t>コウシン</t>
    </rPh>
    <rPh sb="170" eb="172">
      <t>シセツ</t>
    </rPh>
    <rPh sb="172" eb="174">
      <t>カンリ</t>
    </rPh>
    <rPh sb="175" eb="177">
      <t>ヒツヨウ</t>
    </rPh>
    <rPh sb="178" eb="180">
      <t>ヒヨウ</t>
    </rPh>
    <rPh sb="187" eb="189">
      <t>ザイゲン</t>
    </rPh>
    <rPh sb="190" eb="192">
      <t>サンテイ</t>
    </rPh>
    <rPh sb="194" eb="197">
      <t>チョウキテキ</t>
    </rPh>
    <rPh sb="197" eb="199">
      <t>シテン</t>
    </rPh>
    <rPh sb="200" eb="201">
      <t>タ</t>
    </rPh>
    <rPh sb="203" eb="205">
      <t>ケイエイ</t>
    </rPh>
    <rPh sb="206" eb="208">
      <t>メザ</t>
    </rPh>
    <phoneticPr fontId="4"/>
  </si>
  <si>
    <t>　収益的収支比率は、H22年～H26年まで約70～90％の範囲で推移していて、類似団体と比較しても遜色は無いが、更なる費用削減や更新投資等に充てる財源を確保しながら、経営改善を図っていく必要がある。企業債残高対給水収益比率は、類似団体より、企業債残高の割合が少ない状況が近年続いているが、簡易水道施設の必要な整備において、毎年有利な起債を選択し、事業実施を行っている。料金回収率は、類似団体より高い数値となっているが、繰入金によって収入不足を補填している状況であり、適切な料金収入及び必要な更新投資等を見定める必要がある。給水原価は、類似団体より低い状況であるが、投資の効率化や維持管理費の削減などの経営改善に取組み、効率性の向上に努める。施設利用率は、類似団体より若干良い数値となっているが、施設規模の最適化に努めていく。有収率は、類似団体より低い数値であり、老朽管の布設替えを実施し、有収率を上げる。</t>
    <rPh sb="1" eb="4">
      <t>シュウエキテキ</t>
    </rPh>
    <rPh sb="4" eb="6">
      <t>シュウシ</t>
    </rPh>
    <rPh sb="6" eb="8">
      <t>ヒリツ</t>
    </rPh>
    <rPh sb="13" eb="14">
      <t>ネン</t>
    </rPh>
    <rPh sb="18" eb="19">
      <t>ネン</t>
    </rPh>
    <rPh sb="21" eb="22">
      <t>ヤク</t>
    </rPh>
    <rPh sb="29" eb="31">
      <t>ハンイ</t>
    </rPh>
    <rPh sb="32" eb="34">
      <t>スイイ</t>
    </rPh>
    <rPh sb="39" eb="41">
      <t>ルイジ</t>
    </rPh>
    <rPh sb="41" eb="43">
      <t>ダンタイ</t>
    </rPh>
    <rPh sb="44" eb="46">
      <t>ヒカク</t>
    </rPh>
    <rPh sb="49" eb="51">
      <t>ソンショク</t>
    </rPh>
    <rPh sb="52" eb="53">
      <t>ナ</t>
    </rPh>
    <rPh sb="56" eb="57">
      <t>サラ</t>
    </rPh>
    <rPh sb="59" eb="61">
      <t>ヒヨウ</t>
    </rPh>
    <rPh sb="61" eb="63">
      <t>サクゲン</t>
    </rPh>
    <rPh sb="64" eb="66">
      <t>コウシン</t>
    </rPh>
    <rPh sb="66" eb="68">
      <t>トウシ</t>
    </rPh>
    <rPh sb="68" eb="69">
      <t>トウ</t>
    </rPh>
    <rPh sb="70" eb="71">
      <t>ア</t>
    </rPh>
    <rPh sb="73" eb="75">
      <t>ザイゲン</t>
    </rPh>
    <rPh sb="76" eb="78">
      <t>カクホ</t>
    </rPh>
    <rPh sb="83" eb="85">
      <t>ケイエイ</t>
    </rPh>
    <rPh sb="85" eb="87">
      <t>カイゼン</t>
    </rPh>
    <rPh sb="88" eb="89">
      <t>ハカ</t>
    </rPh>
    <rPh sb="93" eb="95">
      <t>ヒツヨウ</t>
    </rPh>
    <rPh sb="99" eb="102">
      <t>キギョウサイ</t>
    </rPh>
    <rPh sb="102" eb="104">
      <t>ザンダカ</t>
    </rPh>
    <rPh sb="104" eb="105">
      <t>タイ</t>
    </rPh>
    <rPh sb="105" eb="107">
      <t>キュウスイ</t>
    </rPh>
    <rPh sb="107" eb="109">
      <t>シュウエキ</t>
    </rPh>
    <rPh sb="109" eb="111">
      <t>ヒリツ</t>
    </rPh>
    <rPh sb="113" eb="115">
      <t>ルイジ</t>
    </rPh>
    <rPh sb="115" eb="117">
      <t>ダンタイ</t>
    </rPh>
    <rPh sb="120" eb="123">
      <t>キギョウサイ</t>
    </rPh>
    <rPh sb="123" eb="125">
      <t>ザンダカ</t>
    </rPh>
    <rPh sb="126" eb="128">
      <t>ワリアイ</t>
    </rPh>
    <rPh sb="129" eb="130">
      <t>スク</t>
    </rPh>
    <rPh sb="132" eb="134">
      <t>ジョウキョウ</t>
    </rPh>
    <rPh sb="135" eb="137">
      <t>キンネン</t>
    </rPh>
    <rPh sb="137" eb="138">
      <t>ツヅ</t>
    </rPh>
    <rPh sb="144" eb="146">
      <t>カンイ</t>
    </rPh>
    <rPh sb="146" eb="148">
      <t>スイドウ</t>
    </rPh>
    <rPh sb="148" eb="150">
      <t>シセツ</t>
    </rPh>
    <rPh sb="151" eb="153">
      <t>ヒツヨウ</t>
    </rPh>
    <rPh sb="154" eb="156">
      <t>セイビ</t>
    </rPh>
    <rPh sb="161" eb="163">
      <t>マイトシ</t>
    </rPh>
    <rPh sb="163" eb="165">
      <t>ユウリ</t>
    </rPh>
    <rPh sb="166" eb="168">
      <t>キサイ</t>
    </rPh>
    <rPh sb="169" eb="171">
      <t>センタク</t>
    </rPh>
    <rPh sb="173" eb="175">
      <t>ジギョウ</t>
    </rPh>
    <rPh sb="175" eb="177">
      <t>ジッシ</t>
    </rPh>
    <rPh sb="178" eb="179">
      <t>オコナ</t>
    </rPh>
    <rPh sb="184" eb="186">
      <t>リョウキン</t>
    </rPh>
    <rPh sb="186" eb="189">
      <t>カイシュウリツ</t>
    </rPh>
    <rPh sb="191" eb="193">
      <t>ルイジ</t>
    </rPh>
    <rPh sb="193" eb="195">
      <t>ダンタイ</t>
    </rPh>
    <rPh sb="197" eb="198">
      <t>タカ</t>
    </rPh>
    <rPh sb="199" eb="201">
      <t>スウチ</t>
    </rPh>
    <rPh sb="209" eb="212">
      <t>クリイレキン</t>
    </rPh>
    <rPh sb="216" eb="218">
      <t>シュウニュウ</t>
    </rPh>
    <rPh sb="218" eb="220">
      <t>フソク</t>
    </rPh>
    <rPh sb="221" eb="223">
      <t>ホテン</t>
    </rPh>
    <rPh sb="227" eb="229">
      <t>ジョウキョウ</t>
    </rPh>
    <rPh sb="233" eb="235">
      <t>テキセツ</t>
    </rPh>
    <rPh sb="236" eb="238">
      <t>リョウキン</t>
    </rPh>
    <rPh sb="238" eb="240">
      <t>シュウニュウ</t>
    </rPh>
    <rPh sb="240" eb="241">
      <t>オヨ</t>
    </rPh>
    <rPh sb="242" eb="244">
      <t>ヒツヨウ</t>
    </rPh>
    <rPh sb="245" eb="247">
      <t>コウシン</t>
    </rPh>
    <rPh sb="247" eb="249">
      <t>トウシ</t>
    </rPh>
    <rPh sb="249" eb="250">
      <t>トウ</t>
    </rPh>
    <rPh sb="251" eb="253">
      <t>ミサダ</t>
    </rPh>
    <rPh sb="255" eb="257">
      <t>ヒツヨウ</t>
    </rPh>
    <rPh sb="261" eb="263">
      <t>キュウスイ</t>
    </rPh>
    <rPh sb="263" eb="265">
      <t>ゲンカ</t>
    </rPh>
    <rPh sb="267" eb="269">
      <t>ルイジ</t>
    </rPh>
    <rPh sb="269" eb="271">
      <t>ダンタイ</t>
    </rPh>
    <rPh sb="273" eb="274">
      <t>ヒク</t>
    </rPh>
    <rPh sb="275" eb="277">
      <t>ジョウキョウ</t>
    </rPh>
    <rPh sb="282" eb="284">
      <t>トウシ</t>
    </rPh>
    <rPh sb="285" eb="288">
      <t>コウリツカ</t>
    </rPh>
    <rPh sb="289" eb="291">
      <t>イジ</t>
    </rPh>
    <rPh sb="291" eb="293">
      <t>カンリ</t>
    </rPh>
    <rPh sb="293" eb="294">
      <t>ヒ</t>
    </rPh>
    <rPh sb="295" eb="297">
      <t>サクゲン</t>
    </rPh>
    <rPh sb="300" eb="302">
      <t>ケイエイ</t>
    </rPh>
    <rPh sb="302" eb="304">
      <t>カイゼン</t>
    </rPh>
    <rPh sb="305" eb="307">
      <t>トリク</t>
    </rPh>
    <rPh sb="309" eb="312">
      <t>コウリツセイ</t>
    </rPh>
    <rPh sb="313" eb="315">
      <t>コウジョウ</t>
    </rPh>
    <rPh sb="316" eb="317">
      <t>ツト</t>
    </rPh>
    <rPh sb="320" eb="322">
      <t>シセツ</t>
    </rPh>
    <rPh sb="322" eb="325">
      <t>リヨウリツ</t>
    </rPh>
    <rPh sb="327" eb="329">
      <t>ルイジ</t>
    </rPh>
    <rPh sb="329" eb="331">
      <t>ダンタイ</t>
    </rPh>
    <rPh sb="333" eb="335">
      <t>ジャッカン</t>
    </rPh>
    <rPh sb="335" eb="336">
      <t>ヨ</t>
    </rPh>
    <rPh sb="337" eb="339">
      <t>スウチ</t>
    </rPh>
    <rPh sb="347" eb="349">
      <t>シセツ</t>
    </rPh>
    <rPh sb="349" eb="351">
      <t>キボ</t>
    </rPh>
    <rPh sb="352" eb="355">
      <t>サイテキカ</t>
    </rPh>
    <rPh sb="356" eb="357">
      <t>ツト</t>
    </rPh>
    <rPh sb="362" eb="363">
      <t>ユウ</t>
    </rPh>
    <rPh sb="363" eb="365">
      <t>シュウリツ</t>
    </rPh>
    <rPh sb="367" eb="369">
      <t>ルイジ</t>
    </rPh>
    <rPh sb="369" eb="371">
      <t>ダンタイ</t>
    </rPh>
    <rPh sb="373" eb="374">
      <t>ヒク</t>
    </rPh>
    <rPh sb="375" eb="377">
      <t>スウチ</t>
    </rPh>
    <rPh sb="381" eb="384">
      <t>ロウキュウカン</t>
    </rPh>
    <rPh sb="385" eb="387">
      <t>フセツ</t>
    </rPh>
    <rPh sb="387" eb="388">
      <t>カ</t>
    </rPh>
    <rPh sb="390" eb="392">
      <t>ジッシ</t>
    </rPh>
    <rPh sb="394" eb="395">
      <t>ユウ</t>
    </rPh>
    <rPh sb="395" eb="397">
      <t>シュウリツ</t>
    </rPh>
    <rPh sb="398" eb="399">
      <t>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</si>
</sst>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18" fillId="0" borderId="9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12" xfId="0" applyFont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0.28000000000000003</c:v>
                </c:pt>
                <c:pt idx="1">
                  <c:v>0.35</c:v>
                </c:pt>
                <c:pt idx="2">
                  <c:v>0.14000000000000001</c:v>
                </c:pt>
                <c:pt idx="3">
                  <c:v>2.23</c:v>
                </c:pt>
                <c:pt idx="4">
                  <c:v>0.18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662480"/>
        <c:axId val="142662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0.48</c:v>
                </c:pt>
                <c:pt idx="1">
                  <c:v>0.47</c:v>
                </c:pt>
                <c:pt idx="2">
                  <c:v>0.46</c:v>
                </c:pt>
                <c:pt idx="3">
                  <c:v>0.8</c:v>
                </c:pt>
                <c:pt idx="4">
                  <c:v>0.69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2480"/>
        <c:axId val="142662088"/>
      </c:lineChart>
      <c:dateAx>
        <c:axId val="142662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2662088"/>
        <c:crosses val="autoZero"/>
        <c:auto val="1"/>
        <c:lblOffset val="100"/>
        <c:baseTimeUnit val="years"/>
      </c:dateAx>
      <c:valAx>
        <c:axId val="142662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2662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63.72</c:v>
                </c:pt>
                <c:pt idx="1">
                  <c:v>60.01</c:v>
                </c:pt>
                <c:pt idx="2">
                  <c:v>58.33</c:v>
                </c:pt>
                <c:pt idx="3">
                  <c:v>59.02</c:v>
                </c:pt>
                <c:pt idx="4">
                  <c:v>57.97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983336"/>
        <c:axId val="14398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57.95</c:v>
                </c:pt>
                <c:pt idx="1">
                  <c:v>58.25</c:v>
                </c:pt>
                <c:pt idx="2">
                  <c:v>57.17</c:v>
                </c:pt>
                <c:pt idx="3">
                  <c:v>57.55</c:v>
                </c:pt>
                <c:pt idx="4">
                  <c:v>57.43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983336"/>
        <c:axId val="143983728"/>
      </c:lineChart>
      <c:dateAx>
        <c:axId val="143983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3983728"/>
        <c:crosses val="autoZero"/>
        <c:auto val="1"/>
        <c:lblOffset val="100"/>
        <c:baseTimeUnit val="years"/>
      </c:dateAx>
      <c:valAx>
        <c:axId val="14398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3983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60.09</c:v>
                </c:pt>
                <c:pt idx="1">
                  <c:v>59.1</c:v>
                </c:pt>
                <c:pt idx="2">
                  <c:v>58.57</c:v>
                </c:pt>
                <c:pt idx="3">
                  <c:v>57.09</c:v>
                </c:pt>
                <c:pt idx="4">
                  <c:v>54.32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984904"/>
        <c:axId val="143985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76.33</c:v>
                </c:pt>
                <c:pt idx="1">
                  <c:v>74.53</c:v>
                </c:pt>
                <c:pt idx="2">
                  <c:v>74.94</c:v>
                </c:pt>
                <c:pt idx="3">
                  <c:v>74.14</c:v>
                </c:pt>
                <c:pt idx="4">
                  <c:v>73.83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984904"/>
        <c:axId val="143985296"/>
      </c:lineChart>
      <c:dateAx>
        <c:axId val="143984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3985296"/>
        <c:crosses val="autoZero"/>
        <c:auto val="1"/>
        <c:lblOffset val="100"/>
        <c:baseTimeUnit val="years"/>
      </c:dateAx>
      <c:valAx>
        <c:axId val="143985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3984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70.66</c:v>
                </c:pt>
                <c:pt idx="1">
                  <c:v>91.08</c:v>
                </c:pt>
                <c:pt idx="2">
                  <c:v>88.46</c:v>
                </c:pt>
                <c:pt idx="3">
                  <c:v>79.27</c:v>
                </c:pt>
                <c:pt idx="4">
                  <c:v>79.86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436008"/>
        <c:axId val="144436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78.62</c:v>
                </c:pt>
                <c:pt idx="1">
                  <c:v>75.89</c:v>
                </c:pt>
                <c:pt idx="2">
                  <c:v>74.52</c:v>
                </c:pt>
                <c:pt idx="3">
                  <c:v>76.09</c:v>
                </c:pt>
                <c:pt idx="4">
                  <c:v>75.87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436008"/>
        <c:axId val="144436400"/>
      </c:lineChart>
      <c:dateAx>
        <c:axId val="144436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436400"/>
        <c:crosses val="autoZero"/>
        <c:auto val="1"/>
        <c:lblOffset val="100"/>
        <c:baseTimeUnit val="years"/>
      </c:dateAx>
      <c:valAx>
        <c:axId val="144436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436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437576"/>
        <c:axId val="14443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437576"/>
        <c:axId val="144437968"/>
      </c:lineChart>
      <c:dateAx>
        <c:axId val="144437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437968"/>
        <c:crosses val="autoZero"/>
        <c:auto val="1"/>
        <c:lblOffset val="100"/>
        <c:baseTimeUnit val="years"/>
      </c:dateAx>
      <c:valAx>
        <c:axId val="14443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437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107784"/>
        <c:axId val="144108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07784"/>
        <c:axId val="144108176"/>
      </c:lineChart>
      <c:dateAx>
        <c:axId val="144107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108176"/>
        <c:crosses val="autoZero"/>
        <c:auto val="1"/>
        <c:lblOffset val="100"/>
        <c:baseTimeUnit val="years"/>
      </c:dateAx>
      <c:valAx>
        <c:axId val="144108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107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110920"/>
        <c:axId val="144111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10920"/>
        <c:axId val="144111312"/>
      </c:lineChart>
      <c:dateAx>
        <c:axId val="144110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111312"/>
        <c:crosses val="autoZero"/>
        <c:auto val="1"/>
        <c:lblOffset val="100"/>
        <c:baseTimeUnit val="years"/>
      </c:dateAx>
      <c:valAx>
        <c:axId val="144111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110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110528"/>
        <c:axId val="144110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10528"/>
        <c:axId val="144110136"/>
      </c:lineChart>
      <c:dateAx>
        <c:axId val="144110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110136"/>
        <c:crosses val="autoZero"/>
        <c:auto val="1"/>
        <c:lblOffset val="100"/>
        <c:baseTimeUnit val="years"/>
      </c:dateAx>
      <c:valAx>
        <c:axId val="144110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110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724.43</c:v>
                </c:pt>
                <c:pt idx="1">
                  <c:v>552.51</c:v>
                </c:pt>
                <c:pt idx="2">
                  <c:v>514.16999999999996</c:v>
                </c:pt>
                <c:pt idx="3">
                  <c:v>521.98</c:v>
                </c:pt>
                <c:pt idx="4">
                  <c:v>522.29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176216"/>
        <c:axId val="144176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1137.3599999999999</c:v>
                </c:pt>
                <c:pt idx="1">
                  <c:v>1124.6400000000001</c:v>
                </c:pt>
                <c:pt idx="2">
                  <c:v>1108.26</c:v>
                </c:pt>
                <c:pt idx="3">
                  <c:v>1113.76</c:v>
                </c:pt>
                <c:pt idx="4">
                  <c:v>1125.69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76216"/>
        <c:axId val="144176608"/>
      </c:lineChart>
      <c:dateAx>
        <c:axId val="144176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176608"/>
        <c:crosses val="autoZero"/>
        <c:auto val="1"/>
        <c:lblOffset val="100"/>
        <c:baseTimeUnit val="years"/>
      </c:dateAx>
      <c:valAx>
        <c:axId val="144176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176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68.92</c:v>
                </c:pt>
                <c:pt idx="1">
                  <c:v>88.54</c:v>
                </c:pt>
                <c:pt idx="2">
                  <c:v>85.59</c:v>
                </c:pt>
                <c:pt idx="3">
                  <c:v>78.38</c:v>
                </c:pt>
                <c:pt idx="4">
                  <c:v>78.23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177784"/>
        <c:axId val="144178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57.51</c:v>
                </c:pt>
                <c:pt idx="1">
                  <c:v>56.46</c:v>
                </c:pt>
                <c:pt idx="2">
                  <c:v>19.77</c:v>
                </c:pt>
                <c:pt idx="3">
                  <c:v>34.25</c:v>
                </c:pt>
                <c:pt idx="4">
                  <c:v>46.48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77784"/>
        <c:axId val="144178176"/>
      </c:lineChart>
      <c:dateAx>
        <c:axId val="144177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178176"/>
        <c:crosses val="autoZero"/>
        <c:auto val="1"/>
        <c:lblOffset val="100"/>
        <c:baseTimeUnit val="years"/>
      </c:dateAx>
      <c:valAx>
        <c:axId val="144178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177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103</c:v>
                </c:pt>
                <c:pt idx="1">
                  <c:v>109.03</c:v>
                </c:pt>
                <c:pt idx="2">
                  <c:v>121.62</c:v>
                </c:pt>
                <c:pt idx="3">
                  <c:v>127.73</c:v>
                </c:pt>
                <c:pt idx="4">
                  <c:v>131.87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981768"/>
        <c:axId val="143982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291.83</c:v>
                </c:pt>
                <c:pt idx="1">
                  <c:v>306.49</c:v>
                </c:pt>
                <c:pt idx="2">
                  <c:v>878.73</c:v>
                </c:pt>
                <c:pt idx="3">
                  <c:v>501.18</c:v>
                </c:pt>
                <c:pt idx="4">
                  <c:v>376.61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981768"/>
        <c:axId val="143982160"/>
      </c:lineChart>
      <c:dateAx>
        <c:axId val="143981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3982160"/>
        <c:crosses val="autoZero"/>
        <c:auto val="1"/>
        <c:lblOffset val="100"/>
        <c:baseTimeUnit val="years"/>
      </c:dateAx>
      <c:valAx>
        <c:axId val="143982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3981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【1,239.32】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Normal="10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</row>
    <row r="3" spans="1:78" ht="9.75" customHeight="1">
      <c r="A3" s="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</row>
    <row r="4" spans="1:78" ht="9.75" customHeight="1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83" t="str">
        <f>データ!H6</f>
        <v>群馬県　東吾妻町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84" t="s">
        <v>1</v>
      </c>
      <c r="C7" s="85"/>
      <c r="D7" s="85"/>
      <c r="E7" s="85"/>
      <c r="F7" s="85"/>
      <c r="G7" s="85"/>
      <c r="H7" s="85"/>
      <c r="I7" s="86"/>
      <c r="J7" s="84" t="s">
        <v>2</v>
      </c>
      <c r="K7" s="85"/>
      <c r="L7" s="85"/>
      <c r="M7" s="85"/>
      <c r="N7" s="85"/>
      <c r="O7" s="85"/>
      <c r="P7" s="85"/>
      <c r="Q7" s="86"/>
      <c r="R7" s="84" t="s">
        <v>3</v>
      </c>
      <c r="S7" s="85"/>
      <c r="T7" s="85"/>
      <c r="U7" s="85"/>
      <c r="V7" s="85"/>
      <c r="W7" s="85"/>
      <c r="X7" s="85"/>
      <c r="Y7" s="86"/>
      <c r="Z7" s="84" t="s">
        <v>4</v>
      </c>
      <c r="AA7" s="85"/>
      <c r="AB7" s="85"/>
      <c r="AC7" s="85"/>
      <c r="AD7" s="85"/>
      <c r="AE7" s="85"/>
      <c r="AF7" s="85"/>
      <c r="AG7" s="86"/>
      <c r="AH7" s="3"/>
      <c r="AI7" s="84" t="s">
        <v>5</v>
      </c>
      <c r="AJ7" s="85"/>
      <c r="AK7" s="85"/>
      <c r="AL7" s="85"/>
      <c r="AM7" s="85"/>
      <c r="AN7" s="85"/>
      <c r="AO7" s="85"/>
      <c r="AP7" s="86"/>
      <c r="AQ7" s="73" t="s">
        <v>6</v>
      </c>
      <c r="AR7" s="73"/>
      <c r="AS7" s="73"/>
      <c r="AT7" s="73"/>
      <c r="AU7" s="73"/>
      <c r="AV7" s="73"/>
      <c r="AW7" s="73"/>
      <c r="AX7" s="73"/>
      <c r="AY7" s="73" t="s">
        <v>7</v>
      </c>
      <c r="AZ7" s="73"/>
      <c r="BA7" s="73"/>
      <c r="BB7" s="73"/>
      <c r="BC7" s="73"/>
      <c r="BD7" s="73"/>
      <c r="BE7" s="73"/>
      <c r="BF7" s="73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6" t="str">
        <f>データ!I6</f>
        <v>法非適用</v>
      </c>
      <c r="C8" s="77"/>
      <c r="D8" s="77"/>
      <c r="E8" s="77"/>
      <c r="F8" s="77"/>
      <c r="G8" s="77"/>
      <c r="H8" s="77"/>
      <c r="I8" s="78"/>
      <c r="J8" s="76" t="str">
        <f>データ!J6</f>
        <v>水道事業</v>
      </c>
      <c r="K8" s="77"/>
      <c r="L8" s="77"/>
      <c r="M8" s="77"/>
      <c r="N8" s="77"/>
      <c r="O8" s="77"/>
      <c r="P8" s="77"/>
      <c r="Q8" s="78"/>
      <c r="R8" s="76" t="str">
        <f>データ!K6</f>
        <v>簡易水道事業</v>
      </c>
      <c r="S8" s="77"/>
      <c r="T8" s="77"/>
      <c r="U8" s="77"/>
      <c r="V8" s="77"/>
      <c r="W8" s="77"/>
      <c r="X8" s="77"/>
      <c r="Y8" s="78"/>
      <c r="Z8" s="76" t="str">
        <f>データ!L6</f>
        <v>D3</v>
      </c>
      <c r="AA8" s="77"/>
      <c r="AB8" s="77"/>
      <c r="AC8" s="77"/>
      <c r="AD8" s="77"/>
      <c r="AE8" s="77"/>
      <c r="AF8" s="77"/>
      <c r="AG8" s="78"/>
      <c r="AH8" s="3"/>
      <c r="AI8" s="79">
        <f>データ!Q6</f>
        <v>15253</v>
      </c>
      <c r="AJ8" s="80"/>
      <c r="AK8" s="80"/>
      <c r="AL8" s="80"/>
      <c r="AM8" s="80"/>
      <c r="AN8" s="80"/>
      <c r="AO8" s="80"/>
      <c r="AP8" s="81"/>
      <c r="AQ8" s="56">
        <f>データ!R6</f>
        <v>253.91</v>
      </c>
      <c r="AR8" s="56"/>
      <c r="AS8" s="56"/>
      <c r="AT8" s="56"/>
      <c r="AU8" s="56"/>
      <c r="AV8" s="56"/>
      <c r="AW8" s="56"/>
      <c r="AX8" s="56"/>
      <c r="AY8" s="56">
        <f>データ!S6</f>
        <v>60.07</v>
      </c>
      <c r="AZ8" s="56"/>
      <c r="BA8" s="56"/>
      <c r="BB8" s="56"/>
      <c r="BC8" s="56"/>
      <c r="BD8" s="56"/>
      <c r="BE8" s="56"/>
      <c r="BF8" s="56"/>
      <c r="BG8" s="3"/>
      <c r="BH8" s="3"/>
      <c r="BI8" s="3"/>
      <c r="BJ8" s="3"/>
      <c r="BK8" s="3"/>
      <c r="BL8" s="71" t="s">
        <v>9</v>
      </c>
      <c r="BM8" s="72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73" t="s">
        <v>11</v>
      </c>
      <c r="C9" s="73"/>
      <c r="D9" s="73"/>
      <c r="E9" s="73"/>
      <c r="F9" s="73"/>
      <c r="G9" s="73"/>
      <c r="H9" s="73"/>
      <c r="I9" s="73"/>
      <c r="J9" s="73" t="s">
        <v>12</v>
      </c>
      <c r="K9" s="73"/>
      <c r="L9" s="73"/>
      <c r="M9" s="73"/>
      <c r="N9" s="73"/>
      <c r="O9" s="73"/>
      <c r="P9" s="73"/>
      <c r="Q9" s="73"/>
      <c r="R9" s="73" t="s">
        <v>13</v>
      </c>
      <c r="S9" s="73"/>
      <c r="T9" s="73"/>
      <c r="U9" s="73"/>
      <c r="V9" s="73"/>
      <c r="W9" s="73"/>
      <c r="X9" s="73"/>
      <c r="Y9" s="73"/>
      <c r="Z9" s="73" t="s">
        <v>14</v>
      </c>
      <c r="AA9" s="73"/>
      <c r="AB9" s="73"/>
      <c r="AC9" s="73"/>
      <c r="AD9" s="73"/>
      <c r="AE9" s="73"/>
      <c r="AF9" s="73"/>
      <c r="AG9" s="73"/>
      <c r="AH9" s="3"/>
      <c r="AI9" s="73" t="s">
        <v>15</v>
      </c>
      <c r="AJ9" s="73"/>
      <c r="AK9" s="73"/>
      <c r="AL9" s="73"/>
      <c r="AM9" s="73"/>
      <c r="AN9" s="73"/>
      <c r="AO9" s="73"/>
      <c r="AP9" s="73"/>
      <c r="AQ9" s="73" t="s">
        <v>16</v>
      </c>
      <c r="AR9" s="73"/>
      <c r="AS9" s="73"/>
      <c r="AT9" s="73"/>
      <c r="AU9" s="73"/>
      <c r="AV9" s="73"/>
      <c r="AW9" s="73"/>
      <c r="AX9" s="73"/>
      <c r="AY9" s="73" t="s">
        <v>17</v>
      </c>
      <c r="AZ9" s="73"/>
      <c r="BA9" s="73"/>
      <c r="BB9" s="73"/>
      <c r="BC9" s="73"/>
      <c r="BD9" s="73"/>
      <c r="BE9" s="73"/>
      <c r="BF9" s="73"/>
      <c r="BG9" s="3"/>
      <c r="BH9" s="3"/>
      <c r="BI9" s="3"/>
      <c r="BJ9" s="3"/>
      <c r="BK9" s="3"/>
      <c r="BL9" s="74" t="s">
        <v>18</v>
      </c>
      <c r="BM9" s="75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6" t="str">
        <f>データ!M6</f>
        <v>-</v>
      </c>
      <c r="C10" s="56"/>
      <c r="D10" s="56"/>
      <c r="E10" s="56"/>
      <c r="F10" s="56"/>
      <c r="G10" s="56"/>
      <c r="H10" s="56"/>
      <c r="I10" s="56"/>
      <c r="J10" s="56" t="str">
        <f>データ!N6</f>
        <v>該当数値なし</v>
      </c>
      <c r="K10" s="56"/>
      <c r="L10" s="56"/>
      <c r="M10" s="56"/>
      <c r="N10" s="56"/>
      <c r="O10" s="56"/>
      <c r="P10" s="56"/>
      <c r="Q10" s="56"/>
      <c r="R10" s="56">
        <f>データ!O6</f>
        <v>20.329999999999998</v>
      </c>
      <c r="S10" s="56"/>
      <c r="T10" s="56"/>
      <c r="U10" s="56"/>
      <c r="V10" s="56"/>
      <c r="W10" s="56"/>
      <c r="X10" s="56"/>
      <c r="Y10" s="56"/>
      <c r="Z10" s="64">
        <f>データ!P6</f>
        <v>1728</v>
      </c>
      <c r="AA10" s="64"/>
      <c r="AB10" s="64"/>
      <c r="AC10" s="64"/>
      <c r="AD10" s="64"/>
      <c r="AE10" s="64"/>
      <c r="AF10" s="64"/>
      <c r="AG10" s="64"/>
      <c r="AH10" s="2"/>
      <c r="AI10" s="64">
        <f>データ!T6</f>
        <v>3072</v>
      </c>
      <c r="AJ10" s="64"/>
      <c r="AK10" s="64"/>
      <c r="AL10" s="64"/>
      <c r="AM10" s="64"/>
      <c r="AN10" s="64"/>
      <c r="AO10" s="64"/>
      <c r="AP10" s="64"/>
      <c r="AQ10" s="56">
        <f>データ!U6</f>
        <v>13.58</v>
      </c>
      <c r="AR10" s="56"/>
      <c r="AS10" s="56"/>
      <c r="AT10" s="56"/>
      <c r="AU10" s="56"/>
      <c r="AV10" s="56"/>
      <c r="AW10" s="56"/>
      <c r="AX10" s="56"/>
      <c r="AY10" s="56">
        <f>データ!V6</f>
        <v>226.22</v>
      </c>
      <c r="AZ10" s="56"/>
      <c r="BA10" s="56"/>
      <c r="BB10" s="56"/>
      <c r="BC10" s="56"/>
      <c r="BD10" s="56"/>
      <c r="BE10" s="56"/>
      <c r="BF10" s="56"/>
      <c r="BG10" s="3"/>
      <c r="BH10" s="3"/>
      <c r="BI10" s="3"/>
      <c r="BJ10" s="2"/>
      <c r="BK10" s="2"/>
      <c r="BL10" s="57" t="s">
        <v>20</v>
      </c>
      <c r="BM10" s="58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22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>
      <c r="A14" s="2"/>
      <c r="B14" s="61" t="s">
        <v>23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0" t="s">
        <v>24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5" t="s">
        <v>107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>
      <c r="A34" s="2"/>
      <c r="B34" s="16"/>
      <c r="C34" s="52" t="s">
        <v>25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26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27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28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29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105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30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31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32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33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34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35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106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36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37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38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8" t="s">
        <v>49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90"/>
      <c r="W3" s="94" t="s">
        <v>50</v>
      </c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 t="s">
        <v>51</v>
      </c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</row>
    <row r="4" spans="1:143">
      <c r="A4" s="26" t="s">
        <v>52</v>
      </c>
      <c r="B4" s="28"/>
      <c r="C4" s="28"/>
      <c r="D4" s="28"/>
      <c r="E4" s="28"/>
      <c r="F4" s="28"/>
      <c r="G4" s="28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3"/>
      <c r="W4" s="87" t="s">
        <v>53</v>
      </c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 t="s">
        <v>54</v>
      </c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 t="s">
        <v>55</v>
      </c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 t="s">
        <v>56</v>
      </c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 t="s">
        <v>57</v>
      </c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 t="s">
        <v>58</v>
      </c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 t="s">
        <v>59</v>
      </c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 t="s">
        <v>60</v>
      </c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 t="s">
        <v>61</v>
      </c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 t="s">
        <v>62</v>
      </c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 t="s">
        <v>63</v>
      </c>
      <c r="ED4" s="87"/>
      <c r="EE4" s="87"/>
      <c r="EF4" s="87"/>
      <c r="EG4" s="87"/>
      <c r="EH4" s="87"/>
      <c r="EI4" s="87"/>
      <c r="EJ4" s="87"/>
      <c r="EK4" s="87"/>
      <c r="EL4" s="87"/>
      <c r="EM4" s="87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104299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群馬県　東吾妻町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20.329999999999998</v>
      </c>
      <c r="P6" s="32">
        <f t="shared" si="3"/>
        <v>1728</v>
      </c>
      <c r="Q6" s="32">
        <f t="shared" si="3"/>
        <v>15253</v>
      </c>
      <c r="R6" s="32">
        <f t="shared" si="3"/>
        <v>253.91</v>
      </c>
      <c r="S6" s="32">
        <f t="shared" si="3"/>
        <v>60.07</v>
      </c>
      <c r="T6" s="32">
        <f t="shared" si="3"/>
        <v>3072</v>
      </c>
      <c r="U6" s="32">
        <f t="shared" si="3"/>
        <v>13.58</v>
      </c>
      <c r="V6" s="32">
        <f t="shared" si="3"/>
        <v>226.22</v>
      </c>
      <c r="W6" s="33">
        <f>IF(W7="",NA(),W7)</f>
        <v>70.66</v>
      </c>
      <c r="X6" s="33">
        <f t="shared" ref="X6:AF6" si="4">IF(X7="",NA(),X7)</f>
        <v>91.08</v>
      </c>
      <c r="Y6" s="33">
        <f t="shared" si="4"/>
        <v>88.46</v>
      </c>
      <c r="Z6" s="33">
        <f t="shared" si="4"/>
        <v>79.27</v>
      </c>
      <c r="AA6" s="33">
        <f t="shared" si="4"/>
        <v>79.86</v>
      </c>
      <c r="AB6" s="33">
        <f t="shared" si="4"/>
        <v>78.62</v>
      </c>
      <c r="AC6" s="33">
        <f t="shared" si="4"/>
        <v>75.89</v>
      </c>
      <c r="AD6" s="33">
        <f t="shared" si="4"/>
        <v>74.52</v>
      </c>
      <c r="AE6" s="33">
        <f t="shared" si="4"/>
        <v>76.09</v>
      </c>
      <c r="AF6" s="33">
        <f t="shared" si="4"/>
        <v>75.87</v>
      </c>
      <c r="AG6" s="32" t="str">
        <f>IF(AG7="","",IF(AG7="-","【-】","【"&amp;SUBSTITUTE(TEXT(AG7,"#,##0.00"),"-","△")&amp;"】"))</f>
        <v>【76.03】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724.43</v>
      </c>
      <c r="BE6" s="33">
        <f t="shared" ref="BE6:BM6" si="7">IF(BE7="",NA(),BE7)</f>
        <v>552.51</v>
      </c>
      <c r="BF6" s="33">
        <f t="shared" si="7"/>
        <v>514.16999999999996</v>
      </c>
      <c r="BG6" s="33">
        <f t="shared" si="7"/>
        <v>521.98</v>
      </c>
      <c r="BH6" s="33">
        <f t="shared" si="7"/>
        <v>522.29</v>
      </c>
      <c r="BI6" s="33">
        <f t="shared" si="7"/>
        <v>1137.3599999999999</v>
      </c>
      <c r="BJ6" s="33">
        <f t="shared" si="7"/>
        <v>1124.6400000000001</v>
      </c>
      <c r="BK6" s="33">
        <f t="shared" si="7"/>
        <v>1108.26</v>
      </c>
      <c r="BL6" s="33">
        <f t="shared" si="7"/>
        <v>1113.76</v>
      </c>
      <c r="BM6" s="33">
        <f t="shared" si="7"/>
        <v>1125.69</v>
      </c>
      <c r="BN6" s="32" t="str">
        <f>IF(BN7="","",IF(BN7="-","【-】","【"&amp;SUBSTITUTE(TEXT(BN7,"#,##0.00"),"-","△")&amp;"】"))</f>
        <v>【1,239.32】</v>
      </c>
      <c r="BO6" s="33">
        <f>IF(BO7="",NA(),BO7)</f>
        <v>68.92</v>
      </c>
      <c r="BP6" s="33">
        <f t="shared" ref="BP6:BX6" si="8">IF(BP7="",NA(),BP7)</f>
        <v>88.54</v>
      </c>
      <c r="BQ6" s="33">
        <f t="shared" si="8"/>
        <v>85.59</v>
      </c>
      <c r="BR6" s="33">
        <f t="shared" si="8"/>
        <v>78.38</v>
      </c>
      <c r="BS6" s="33">
        <f t="shared" si="8"/>
        <v>78.23</v>
      </c>
      <c r="BT6" s="33">
        <f t="shared" si="8"/>
        <v>57.51</v>
      </c>
      <c r="BU6" s="33">
        <f t="shared" si="8"/>
        <v>56.46</v>
      </c>
      <c r="BV6" s="33">
        <f t="shared" si="8"/>
        <v>19.77</v>
      </c>
      <c r="BW6" s="33">
        <f t="shared" si="8"/>
        <v>34.25</v>
      </c>
      <c r="BX6" s="33">
        <f t="shared" si="8"/>
        <v>46.48</v>
      </c>
      <c r="BY6" s="32" t="str">
        <f>IF(BY7="","",IF(BY7="-","【-】","【"&amp;SUBSTITUTE(TEXT(BY7,"#,##0.00"),"-","△")&amp;"】"))</f>
        <v>【36.33】</v>
      </c>
      <c r="BZ6" s="33">
        <f>IF(BZ7="",NA(),BZ7)</f>
        <v>103</v>
      </c>
      <c r="CA6" s="33">
        <f t="shared" ref="CA6:CI6" si="9">IF(CA7="",NA(),CA7)</f>
        <v>109.03</v>
      </c>
      <c r="CB6" s="33">
        <f t="shared" si="9"/>
        <v>121.62</v>
      </c>
      <c r="CC6" s="33">
        <f t="shared" si="9"/>
        <v>127.73</v>
      </c>
      <c r="CD6" s="33">
        <f t="shared" si="9"/>
        <v>131.87</v>
      </c>
      <c r="CE6" s="33">
        <f t="shared" si="9"/>
        <v>291.83</v>
      </c>
      <c r="CF6" s="33">
        <f t="shared" si="9"/>
        <v>306.49</v>
      </c>
      <c r="CG6" s="33">
        <f t="shared" si="9"/>
        <v>878.73</v>
      </c>
      <c r="CH6" s="33">
        <f t="shared" si="9"/>
        <v>501.18</v>
      </c>
      <c r="CI6" s="33">
        <f t="shared" si="9"/>
        <v>376.61</v>
      </c>
      <c r="CJ6" s="32" t="str">
        <f>IF(CJ7="","",IF(CJ7="-","【-】","【"&amp;SUBSTITUTE(TEXT(CJ7,"#,##0.00"),"-","△")&amp;"】"))</f>
        <v>【476.46】</v>
      </c>
      <c r="CK6" s="33">
        <f>IF(CK7="",NA(),CK7)</f>
        <v>63.72</v>
      </c>
      <c r="CL6" s="33">
        <f t="shared" ref="CL6:CT6" si="10">IF(CL7="",NA(),CL7)</f>
        <v>60.01</v>
      </c>
      <c r="CM6" s="33">
        <f t="shared" si="10"/>
        <v>58.33</v>
      </c>
      <c r="CN6" s="33">
        <f t="shared" si="10"/>
        <v>59.02</v>
      </c>
      <c r="CO6" s="33">
        <f t="shared" si="10"/>
        <v>57.97</v>
      </c>
      <c r="CP6" s="33">
        <f t="shared" si="10"/>
        <v>57.95</v>
      </c>
      <c r="CQ6" s="33">
        <f t="shared" si="10"/>
        <v>58.25</v>
      </c>
      <c r="CR6" s="33">
        <f t="shared" si="10"/>
        <v>57.17</v>
      </c>
      <c r="CS6" s="33">
        <f t="shared" si="10"/>
        <v>57.55</v>
      </c>
      <c r="CT6" s="33">
        <f t="shared" si="10"/>
        <v>57.43</v>
      </c>
      <c r="CU6" s="32" t="str">
        <f>IF(CU7="","",IF(CU7="-","【-】","【"&amp;SUBSTITUTE(TEXT(CU7,"#,##0.00"),"-","△")&amp;"】"))</f>
        <v>【58.19】</v>
      </c>
      <c r="CV6" s="33">
        <f>IF(CV7="",NA(),CV7)</f>
        <v>60.09</v>
      </c>
      <c r="CW6" s="33">
        <f t="shared" ref="CW6:DE6" si="11">IF(CW7="",NA(),CW7)</f>
        <v>59.1</v>
      </c>
      <c r="CX6" s="33">
        <f t="shared" si="11"/>
        <v>58.57</v>
      </c>
      <c r="CY6" s="33">
        <f t="shared" si="11"/>
        <v>57.09</v>
      </c>
      <c r="CZ6" s="33">
        <f t="shared" si="11"/>
        <v>54.32</v>
      </c>
      <c r="DA6" s="33">
        <f t="shared" si="11"/>
        <v>76.33</v>
      </c>
      <c r="DB6" s="33">
        <f t="shared" si="11"/>
        <v>74.53</v>
      </c>
      <c r="DC6" s="33">
        <f t="shared" si="11"/>
        <v>74.94</v>
      </c>
      <c r="DD6" s="33">
        <f t="shared" si="11"/>
        <v>74.14</v>
      </c>
      <c r="DE6" s="33">
        <f t="shared" si="11"/>
        <v>73.83</v>
      </c>
      <c r="DF6" s="32" t="str">
        <f>IF(DF7="","",IF(DF7="-","【-】","【"&amp;SUBSTITUTE(TEXT(DF7,"#,##0.00"),"-","△")&amp;"】"))</f>
        <v>【75.39】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3">
        <f>IF(EC7="",NA(),EC7)</f>
        <v>0.28000000000000003</v>
      </c>
      <c r="ED6" s="33">
        <f t="shared" ref="ED6:EL6" si="14">IF(ED7="",NA(),ED7)</f>
        <v>0.35</v>
      </c>
      <c r="EE6" s="33">
        <f t="shared" si="14"/>
        <v>0.14000000000000001</v>
      </c>
      <c r="EF6" s="33">
        <f t="shared" si="14"/>
        <v>2.23</v>
      </c>
      <c r="EG6" s="33">
        <f t="shared" si="14"/>
        <v>0.18</v>
      </c>
      <c r="EH6" s="33">
        <f t="shared" si="14"/>
        <v>0.48</v>
      </c>
      <c r="EI6" s="33">
        <f t="shared" si="14"/>
        <v>0.47</v>
      </c>
      <c r="EJ6" s="33">
        <f t="shared" si="14"/>
        <v>0.46</v>
      </c>
      <c r="EK6" s="33">
        <f t="shared" si="14"/>
        <v>0.8</v>
      </c>
      <c r="EL6" s="33">
        <f t="shared" si="14"/>
        <v>0.69</v>
      </c>
      <c r="EM6" s="32" t="str">
        <f>IF(EM7="","",IF(EM7="-","【-】","【"&amp;SUBSTITUTE(TEXT(EM7,"#,##0.00"),"-","△")&amp;"】"))</f>
        <v>【0.74】</v>
      </c>
    </row>
    <row r="7" spans="1:143" s="34" customFormat="1">
      <c r="A7" s="26"/>
      <c r="B7" s="35">
        <v>2014</v>
      </c>
      <c r="C7" s="35">
        <v>104299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20.329999999999998</v>
      </c>
      <c r="P7" s="36">
        <v>1728</v>
      </c>
      <c r="Q7" s="36">
        <v>15253</v>
      </c>
      <c r="R7" s="36">
        <v>253.91</v>
      </c>
      <c r="S7" s="36">
        <v>60.07</v>
      </c>
      <c r="T7" s="36">
        <v>3072</v>
      </c>
      <c r="U7" s="36">
        <v>13.58</v>
      </c>
      <c r="V7" s="36">
        <v>226.22</v>
      </c>
      <c r="W7" s="36">
        <v>70.66</v>
      </c>
      <c r="X7" s="36">
        <v>91.08</v>
      </c>
      <c r="Y7" s="36">
        <v>88.46</v>
      </c>
      <c r="Z7" s="36">
        <v>79.27</v>
      </c>
      <c r="AA7" s="36">
        <v>79.86</v>
      </c>
      <c r="AB7" s="36">
        <v>78.62</v>
      </c>
      <c r="AC7" s="36">
        <v>75.89</v>
      </c>
      <c r="AD7" s="36">
        <v>74.52</v>
      </c>
      <c r="AE7" s="36">
        <v>76.09</v>
      </c>
      <c r="AF7" s="36">
        <v>75.87</v>
      </c>
      <c r="AG7" s="36">
        <v>76.03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724.43</v>
      </c>
      <c r="BE7" s="36">
        <v>552.51</v>
      </c>
      <c r="BF7" s="36">
        <v>514.16999999999996</v>
      </c>
      <c r="BG7" s="36">
        <v>521.98</v>
      </c>
      <c r="BH7" s="36">
        <v>522.29</v>
      </c>
      <c r="BI7" s="36">
        <v>1137.3599999999999</v>
      </c>
      <c r="BJ7" s="36">
        <v>1124.6400000000001</v>
      </c>
      <c r="BK7" s="36">
        <v>1108.26</v>
      </c>
      <c r="BL7" s="36">
        <v>1113.76</v>
      </c>
      <c r="BM7" s="36">
        <v>1125.69</v>
      </c>
      <c r="BN7" s="36">
        <v>1239.32</v>
      </c>
      <c r="BO7" s="36">
        <v>68.92</v>
      </c>
      <c r="BP7" s="36">
        <v>88.54</v>
      </c>
      <c r="BQ7" s="36">
        <v>85.59</v>
      </c>
      <c r="BR7" s="36">
        <v>78.38</v>
      </c>
      <c r="BS7" s="36">
        <v>78.23</v>
      </c>
      <c r="BT7" s="36">
        <v>57.51</v>
      </c>
      <c r="BU7" s="36">
        <v>56.46</v>
      </c>
      <c r="BV7" s="36">
        <v>19.77</v>
      </c>
      <c r="BW7" s="36">
        <v>34.25</v>
      </c>
      <c r="BX7" s="36">
        <v>46.48</v>
      </c>
      <c r="BY7" s="36">
        <v>36.33</v>
      </c>
      <c r="BZ7" s="36">
        <v>103</v>
      </c>
      <c r="CA7" s="36">
        <v>109.03</v>
      </c>
      <c r="CB7" s="36">
        <v>121.62</v>
      </c>
      <c r="CC7" s="36">
        <v>127.73</v>
      </c>
      <c r="CD7" s="36">
        <v>131.87</v>
      </c>
      <c r="CE7" s="36">
        <v>291.83</v>
      </c>
      <c r="CF7" s="36">
        <v>306.49</v>
      </c>
      <c r="CG7" s="36">
        <v>878.73</v>
      </c>
      <c r="CH7" s="36">
        <v>501.18</v>
      </c>
      <c r="CI7" s="36">
        <v>376.61</v>
      </c>
      <c r="CJ7" s="36">
        <v>476.46</v>
      </c>
      <c r="CK7" s="36">
        <v>63.72</v>
      </c>
      <c r="CL7" s="36">
        <v>60.01</v>
      </c>
      <c r="CM7" s="36">
        <v>58.33</v>
      </c>
      <c r="CN7" s="36">
        <v>59.02</v>
      </c>
      <c r="CO7" s="36">
        <v>57.97</v>
      </c>
      <c r="CP7" s="36">
        <v>57.95</v>
      </c>
      <c r="CQ7" s="36">
        <v>58.25</v>
      </c>
      <c r="CR7" s="36">
        <v>57.17</v>
      </c>
      <c r="CS7" s="36">
        <v>57.55</v>
      </c>
      <c r="CT7" s="36">
        <v>57.43</v>
      </c>
      <c r="CU7" s="36">
        <v>58.19</v>
      </c>
      <c r="CV7" s="36">
        <v>60.09</v>
      </c>
      <c r="CW7" s="36">
        <v>59.1</v>
      </c>
      <c r="CX7" s="36">
        <v>58.57</v>
      </c>
      <c r="CY7" s="36">
        <v>57.09</v>
      </c>
      <c r="CZ7" s="36">
        <v>54.32</v>
      </c>
      <c r="DA7" s="36">
        <v>76.33</v>
      </c>
      <c r="DB7" s="36">
        <v>74.53</v>
      </c>
      <c r="DC7" s="36">
        <v>74.94</v>
      </c>
      <c r="DD7" s="36">
        <v>74.14</v>
      </c>
      <c r="DE7" s="36">
        <v>73.83</v>
      </c>
      <c r="DF7" s="36">
        <v>75.39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0.28000000000000003</v>
      </c>
      <c r="ED7" s="36">
        <v>0.35</v>
      </c>
      <c r="EE7" s="36">
        <v>0.14000000000000001</v>
      </c>
      <c r="EF7" s="36">
        <v>2.23</v>
      </c>
      <c r="EG7" s="36">
        <v>0.18</v>
      </c>
      <c r="EH7" s="36">
        <v>0.48</v>
      </c>
      <c r="EI7" s="36">
        <v>0.47</v>
      </c>
      <c r="EJ7" s="36">
        <v>0.46</v>
      </c>
      <c r="EK7" s="36">
        <v>0.8</v>
      </c>
      <c r="EL7" s="36">
        <v>0.69</v>
      </c>
      <c r="EM7" s="36">
        <v>0.74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荒木 俊宏２６</cp:lastModifiedBy>
  <cp:lastPrinted>2016-02-15T06:16:00Z</cp:lastPrinted>
  <dcterms:created xsi:type="dcterms:W3CDTF">2016-01-18T05:01:09Z</dcterms:created>
  <dcterms:modified xsi:type="dcterms:W3CDTF">2016-02-24T00:18:07Z</dcterms:modified>
  <cp:category/>
</cp:coreProperties>
</file>