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AI10" i="4" s="1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J8" i="4" s="1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Z10" i="4"/>
  <c r="R10" i="4"/>
  <c r="J10" i="4"/>
  <c r="B10" i="4"/>
  <c r="AI8" i="4"/>
  <c r="Z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<sst xmlns="http://schemas.openxmlformats.org/spreadsheetml/2006/main" count="218" uniqueCount="108">
  <si>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</si>
  <si>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</si>
  <si>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</si>
  <si>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</si>
  <si>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</si>
  <si>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</si>
  <si>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</si>
  <si>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</si>
  <si>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</si>
  <si>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</si>
  <si>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</si>
  <si>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</si>
  <si>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</si>
  <si>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</si>
  <si>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</si>
  <si>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</si>
  <si>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</si>
  <si>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</si>
  <si>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</si>
  <si>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</si>
  <si>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</si>
  <si>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</si>
  <si>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</si>
  <si>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</si>
  <si>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</si>
  <si>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</si>
  <si>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</si>
  <si>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</si>
  <si>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</si>
  <si>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</si>
  <si>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</si>
  <si>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</si>
  <si>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</si>
  <si>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</si>
  <si>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</si>
  <si>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</si>
  <si>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</si>
  <si>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</si>
  <si>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</si>
  <si>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</si>
  <si>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</si>
  <si>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</si>
  <si>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</si>
  <si>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</si>
  <si>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</si>
  <si>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</si>
  <si>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</si>
  <si>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</si>
  <si>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</si>
  <si>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</si>
  <si>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</si>
  <si>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</si>
  <si>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</si>
  <si>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</si>
  <si>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</si>
  <si>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</si>
  <si>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</si>
  <si>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</si>
  <si>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</si>
  <si>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</si>
  <si>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</si>
  <si>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</si>
  <si>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</si>
  <si>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</si>
  <si>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</si>
  <si>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</si>
  <si>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</si>
  <si>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</si>
  <si>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</si>
  <si>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</si>
  <si>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</si>
  <si>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</si>
  <si>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</si>
  <si>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</si>
  <si>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</si>
  <si>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</si>
  <si>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</si>
  <si>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</si>
  <si>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</si>
  <si>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</si>
  <si>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</si>
  <si>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</si>
  <si>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</si>
  <si>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</si>
  <si>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</si>
  <si>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</si>
  <si>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</si>
  <si>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</si>
  <si>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</si>
  <si>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</si>
  <si>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</si>
  <si>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</si>
  <si>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</si>
  <si>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嬬恋村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</si>
  <si>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</si>
  <si>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</si>
  <si>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</si>
  <si>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</si>
  <si>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</si>
  <si>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</si>
  <si>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</si>
  <si>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</si>
  <si>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</si>
  <si>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</si>
  <si>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</si>
  <si>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(1)各指標の分析　　　　　　　　　　　　　　　　　①収益的収支比率については、右肩上がりとなり経営改善されているが、今後も改善傾向を続けていきたい。　　　　　　　　　　　　　　　　　　　　　④企業債残高対策事業規模比率については、類似団体と比較すると低い数値で推移している。　　　　　⑤料金回収率については８０％を超えており類似団体と比べ高い数値で推移している。　　　　　　　　⑥給水原価については、類似団体と比較すると低くい数値で推移しているため、これからも維持管理費等の削減に取り組んでいきたい。　　　　　　　　　　⑦施設利用率については、平均値を超えたが今後、施設の老朽化にともなう修繕を計画的に進める必要がある。　　　　　　　　　　　　　　　　　　　⑧有収率については、類似団体と比較すると大きく下回ってきているため、漏水調査やﾒｰﾀｰ不感などの対策を講じる必要がある。　　　　　　　　　　　(2)現状、課題　　　　　　　　　　　　　　　　　　　収益については、節水意識の高まりや人口減少傾向により、料金収入の減少が考えられ、経費削減や料金改定が必要になり、有収率が、下がったため、管路の巡回等を重点に行い、漏水対策を進める必要がある。</t>
    <rPh sb="3" eb="4">
      <t>カク</t>
    </rPh>
    <rPh sb="4" eb="6">
      <t>シヒョウ</t>
    </rPh>
    <rPh sb="7" eb="9">
      <t>ブンセキ</t>
    </rPh>
    <rPh sb="27" eb="30">
      <t>シュウエキテキ</t>
    </rPh>
    <rPh sb="30" eb="32">
      <t>シュウシ</t>
    </rPh>
    <rPh sb="32" eb="34">
      <t>ヒリツ</t>
    </rPh>
    <rPh sb="40" eb="42">
      <t>ミギカタ</t>
    </rPh>
    <rPh sb="42" eb="43">
      <t>ア</t>
    </rPh>
    <rPh sb="48" eb="50">
      <t>ケイエイ</t>
    </rPh>
    <rPh sb="50" eb="52">
      <t>カイゼン</t>
    </rPh>
    <rPh sb="59" eb="61">
      <t>コンゴ</t>
    </rPh>
    <rPh sb="62" eb="64">
      <t>カイゼン</t>
    </rPh>
    <rPh sb="64" eb="66">
      <t>ケイコウ</t>
    </rPh>
    <rPh sb="67" eb="68">
      <t>ツヅ</t>
    </rPh>
    <rPh sb="97" eb="100">
      <t>キギョウサイ</t>
    </rPh>
    <rPh sb="100" eb="102">
      <t>ザンダカ</t>
    </rPh>
    <rPh sb="102" eb="104">
      <t>タイサク</t>
    </rPh>
    <rPh sb="104" eb="106">
      <t>ジギョウ</t>
    </rPh>
    <rPh sb="106" eb="108">
      <t>キボ</t>
    </rPh>
    <rPh sb="108" eb="110">
      <t>ヒリツ</t>
    </rPh>
    <rPh sb="116" eb="118">
      <t>ルイジ</t>
    </rPh>
    <rPh sb="118" eb="120">
      <t>ダンタイ</t>
    </rPh>
    <rPh sb="121" eb="123">
      <t>ヒカク</t>
    </rPh>
    <rPh sb="126" eb="127">
      <t>ヒク</t>
    </rPh>
    <rPh sb="128" eb="130">
      <t>スウチ</t>
    </rPh>
    <rPh sb="131" eb="133">
      <t>スイイ</t>
    </rPh>
    <rPh sb="144" eb="146">
      <t>リョウキン</t>
    </rPh>
    <rPh sb="146" eb="149">
      <t>カイシュウリツ</t>
    </rPh>
    <rPh sb="158" eb="159">
      <t>コ</t>
    </rPh>
    <rPh sb="163" eb="165">
      <t>ルイジ</t>
    </rPh>
    <rPh sb="165" eb="167">
      <t>ダンタイ</t>
    </rPh>
    <rPh sb="168" eb="169">
      <t>クラ</t>
    </rPh>
    <rPh sb="170" eb="171">
      <t>タカ</t>
    </rPh>
    <rPh sb="172" eb="174">
      <t>スウチ</t>
    </rPh>
    <rPh sb="175" eb="177">
      <t>スイイ</t>
    </rPh>
    <rPh sb="191" eb="193">
      <t>キュウスイ</t>
    </rPh>
    <rPh sb="193" eb="195">
      <t>ゲンカ</t>
    </rPh>
    <rPh sb="201" eb="203">
      <t>ルイジ</t>
    </rPh>
    <rPh sb="203" eb="205">
      <t>ダンタイ</t>
    </rPh>
    <rPh sb="206" eb="208">
      <t>ヒカク</t>
    </rPh>
    <rPh sb="211" eb="212">
      <t>ヒク</t>
    </rPh>
    <rPh sb="214" eb="216">
      <t>スウチ</t>
    </rPh>
    <rPh sb="217" eb="219">
      <t>スイイ</t>
    </rPh>
    <rPh sb="231" eb="233">
      <t>イジ</t>
    </rPh>
    <rPh sb="233" eb="236">
      <t>カンリヒ</t>
    </rPh>
    <rPh sb="236" eb="237">
      <t>トウ</t>
    </rPh>
    <rPh sb="238" eb="240">
      <t>サクゲン</t>
    </rPh>
    <rPh sb="241" eb="242">
      <t>ト</t>
    </rPh>
    <rPh sb="243" eb="244">
      <t>ク</t>
    </rPh>
    <rPh sb="262" eb="264">
      <t>シセツ</t>
    </rPh>
    <rPh sb="264" eb="267">
      <t>リヨウリツ</t>
    </rPh>
    <rPh sb="273" eb="275">
      <t>ヘイキン</t>
    </rPh>
    <rPh sb="275" eb="276">
      <t>チ</t>
    </rPh>
    <rPh sb="277" eb="278">
      <t>コ</t>
    </rPh>
    <rPh sb="281" eb="283">
      <t>コンゴ</t>
    </rPh>
    <rPh sb="284" eb="286">
      <t>シセツ</t>
    </rPh>
    <rPh sb="287" eb="290">
      <t>ロウキュウカ</t>
    </rPh>
    <rPh sb="295" eb="297">
      <t>シュウゼン</t>
    </rPh>
    <rPh sb="298" eb="301">
      <t>ケイカクテキ</t>
    </rPh>
    <rPh sb="302" eb="303">
      <t>スス</t>
    </rPh>
    <rPh sb="333" eb="334">
      <t>リツ</t>
    </rPh>
    <rPh sb="340" eb="342">
      <t>ルイジ</t>
    </rPh>
    <rPh sb="342" eb="344">
      <t>ダンタイ</t>
    </rPh>
    <rPh sb="345" eb="347">
      <t>ヒカク</t>
    </rPh>
    <rPh sb="350" eb="351">
      <t>オオ</t>
    </rPh>
    <rPh sb="353" eb="355">
      <t>シタマワ</t>
    </rPh>
    <rPh sb="364" eb="366">
      <t>ロウスイ</t>
    </rPh>
    <rPh sb="366" eb="368">
      <t>チョウサ</t>
    </rPh>
    <rPh sb="373" eb="375">
      <t>フカン</t>
    </rPh>
    <rPh sb="378" eb="380">
      <t>タイサク</t>
    </rPh>
    <rPh sb="381" eb="382">
      <t>コウ</t>
    </rPh>
    <rPh sb="384" eb="386">
      <t>ヒツヨウ</t>
    </rPh>
    <rPh sb="404" eb="406">
      <t>ゲンジョウ</t>
    </rPh>
    <rPh sb="407" eb="409">
      <t>カダイ</t>
    </rPh>
    <rPh sb="428" eb="430">
      <t>シュウエキ</t>
    </rPh>
    <rPh sb="436" eb="438">
      <t>セッスイ</t>
    </rPh>
    <rPh sb="438" eb="440">
      <t>イシキ</t>
    </rPh>
    <rPh sb="441" eb="442">
      <t>タカ</t>
    </rPh>
    <rPh sb="445" eb="447">
      <t>ジンコウ</t>
    </rPh>
    <rPh sb="447" eb="449">
      <t>ゲンショウ</t>
    </rPh>
    <rPh sb="449" eb="451">
      <t>ケイコウ</t>
    </rPh>
    <rPh sb="455" eb="457">
      <t>リョウキン</t>
    </rPh>
    <rPh sb="457" eb="459">
      <t>シュウニュウ</t>
    </rPh>
    <rPh sb="460" eb="462">
      <t>ゲンショウ</t>
    </rPh>
    <rPh sb="463" eb="464">
      <t>カンガ</t>
    </rPh>
    <rPh sb="468" eb="470">
      <t>ケイヒ</t>
    </rPh>
    <rPh sb="470" eb="472">
      <t>サクゲン</t>
    </rPh>
    <rPh sb="473" eb="475">
      <t>リョウキン</t>
    </rPh>
    <rPh sb="475" eb="477">
      <t>カイテイ</t>
    </rPh>
    <rPh sb="478" eb="480">
      <t>ヒツヨウ</t>
    </rPh>
    <rPh sb="484" eb="485">
      <t>ユウ</t>
    </rPh>
    <rPh sb="485" eb="487">
      <t>シュウリツ</t>
    </rPh>
    <rPh sb="489" eb="490">
      <t>サ</t>
    </rPh>
    <rPh sb="496" eb="498">
      <t>カンロ</t>
    </rPh>
    <rPh sb="499" eb="501">
      <t>ジュンカイ</t>
    </rPh>
    <rPh sb="501" eb="502">
      <t>トウ</t>
    </rPh>
    <rPh sb="503" eb="505">
      <t>ジュウテン</t>
    </rPh>
    <rPh sb="506" eb="507">
      <t>オコナ</t>
    </rPh>
    <rPh sb="509" eb="511">
      <t>ロウスイ</t>
    </rPh>
    <rPh sb="511" eb="513">
      <t>タイサク</t>
    </rPh>
    <rPh sb="514" eb="515">
      <t>スス</t>
    </rPh>
    <rPh sb="517" eb="519">
      <t>ヒツヨウ</t>
    </rPh>
    <phoneticPr fontId="4"/>
  </si>
  <si>
    <t>(1)課題　　　　　　　　　　　　　　　　　　　　料金収入が減少傾向にある。また、老朽した施設の更新の必要性が高まっている。　　　　　　　　　(2)改善に向けた取組　　　　　　　　　　　　　　　料金収入が減少傾向にあることから、料金改定の検討や経費削減を行い、経営改善を図る必要があり、　　　　老朽化した施設は、更新投資計画に基づいた財源を確保し、漏水調査と併せて、有収率の向上に取り組んでいきたい。</t>
    <rPh sb="3" eb="5">
      <t>カダイ</t>
    </rPh>
    <rPh sb="25" eb="27">
      <t>リョウキン</t>
    </rPh>
    <rPh sb="27" eb="29">
      <t>シュウニュウ</t>
    </rPh>
    <rPh sb="30" eb="32">
      <t>ゲンショウ</t>
    </rPh>
    <rPh sb="32" eb="34">
      <t>ケイコウ</t>
    </rPh>
    <rPh sb="41" eb="43">
      <t>ロウキュウ</t>
    </rPh>
    <rPh sb="45" eb="47">
      <t>シセツ</t>
    </rPh>
    <rPh sb="48" eb="50">
      <t>コウシン</t>
    </rPh>
    <rPh sb="51" eb="54">
      <t>ヒツヨウセイ</t>
    </rPh>
    <rPh sb="55" eb="56">
      <t>タカ</t>
    </rPh>
    <rPh sb="74" eb="76">
      <t>カイゼン</t>
    </rPh>
    <rPh sb="77" eb="78">
      <t>ム</t>
    </rPh>
    <rPh sb="80" eb="82">
      <t>トリクミ</t>
    </rPh>
    <rPh sb="97" eb="99">
      <t>リョウキン</t>
    </rPh>
    <rPh sb="99" eb="101">
      <t>シュウニュウ</t>
    </rPh>
    <rPh sb="102" eb="104">
      <t>ゲンショウ</t>
    </rPh>
    <rPh sb="104" eb="106">
      <t>ケイコウ</t>
    </rPh>
    <rPh sb="114" eb="116">
      <t>リョウキン</t>
    </rPh>
    <rPh sb="116" eb="118">
      <t>カイテイ</t>
    </rPh>
    <rPh sb="119" eb="121">
      <t>ケントウ</t>
    </rPh>
    <rPh sb="122" eb="124">
      <t>ケイヒ</t>
    </rPh>
    <rPh sb="124" eb="126">
      <t>サクゲン</t>
    </rPh>
    <rPh sb="127" eb="128">
      <t>オコナ</t>
    </rPh>
    <rPh sb="130" eb="132">
      <t>ケイエイ</t>
    </rPh>
    <rPh sb="132" eb="134">
      <t>カイゼン</t>
    </rPh>
    <rPh sb="135" eb="136">
      <t>ハカ</t>
    </rPh>
    <rPh sb="137" eb="139">
      <t>ヒツヨウ</t>
    </rPh>
    <rPh sb="147" eb="149">
      <t>ロウキュウ</t>
    </rPh>
    <rPh sb="149" eb="150">
      <t>カ</t>
    </rPh>
    <rPh sb="152" eb="154">
      <t>シセツ</t>
    </rPh>
    <rPh sb="156" eb="158">
      <t>コウシン</t>
    </rPh>
    <rPh sb="158" eb="160">
      <t>トウシ</t>
    </rPh>
    <rPh sb="160" eb="162">
      <t>ケイカク</t>
    </rPh>
    <rPh sb="163" eb="164">
      <t>モト</t>
    </rPh>
    <rPh sb="167" eb="169">
      <t>ザイゲン</t>
    </rPh>
    <rPh sb="170" eb="172">
      <t>カクホ</t>
    </rPh>
    <rPh sb="174" eb="176">
      <t>ロウスイ</t>
    </rPh>
    <rPh sb="176" eb="178">
      <t>チョウサ</t>
    </rPh>
    <rPh sb="179" eb="180">
      <t>アワ</t>
    </rPh>
    <rPh sb="183" eb="185">
      <t>ユウシュウ</t>
    </rPh>
    <rPh sb="185" eb="186">
      <t>リツ</t>
    </rPh>
    <rPh sb="187" eb="189">
      <t>コウジョウ</t>
    </rPh>
    <rPh sb="190" eb="191">
      <t>ト</t>
    </rPh>
    <rPh sb="192" eb="193">
      <t>ク</t>
    </rPh>
    <phoneticPr fontId="4"/>
  </si>
  <si>
    <t>(1)各指標の分析　　　　　　　　　　　　　　　　　③管路更新率については、石綿管の更新を行ってきたが、引き続き老朽施設の更新を計画的に行なっていく必要がある。　　　　　　　　　　　　　　　　　　　　　(2)現状、課題　　　　　　　　　　　　　　　　　施設の老朽化が進んでいるなか、管路更新等の財源確保は経営に与える影響が大きく、必要に応じて経営改善や投資計画等の見直しが必要である。</t>
    <rPh sb="3" eb="4">
      <t>カク</t>
    </rPh>
    <rPh sb="4" eb="6">
      <t>シヒョウ</t>
    </rPh>
    <rPh sb="7" eb="9">
      <t>ブンセキ</t>
    </rPh>
    <rPh sb="27" eb="29">
      <t>カンロ</t>
    </rPh>
    <rPh sb="29" eb="31">
      <t>コウシン</t>
    </rPh>
    <rPh sb="31" eb="32">
      <t>リツ</t>
    </rPh>
    <rPh sb="38" eb="40">
      <t>セキメン</t>
    </rPh>
    <rPh sb="40" eb="41">
      <t>カン</t>
    </rPh>
    <rPh sb="42" eb="44">
      <t>コウシン</t>
    </rPh>
    <rPh sb="45" eb="46">
      <t>オコナ</t>
    </rPh>
    <rPh sb="52" eb="53">
      <t>ヒ</t>
    </rPh>
    <rPh sb="54" eb="55">
      <t>ツヅ</t>
    </rPh>
    <rPh sb="56" eb="58">
      <t>ロウキュウ</t>
    </rPh>
    <rPh sb="58" eb="60">
      <t>シセツ</t>
    </rPh>
    <rPh sb="61" eb="63">
      <t>コウシン</t>
    </rPh>
    <rPh sb="64" eb="67">
      <t>ケイカクテキ</t>
    </rPh>
    <rPh sb="68" eb="69">
      <t>オコナ</t>
    </rPh>
    <rPh sb="74" eb="76">
      <t>ヒツヨウ</t>
    </rPh>
    <rPh sb="104" eb="106">
      <t>ゲンジョウ</t>
    </rPh>
    <rPh sb="107" eb="109">
      <t>カダイ</t>
    </rPh>
    <rPh sb="126" eb="128">
      <t>シセツ</t>
    </rPh>
    <rPh sb="129" eb="132">
      <t>ロウキュウカ</t>
    </rPh>
    <rPh sb="133" eb="134">
      <t>スス</t>
    </rPh>
    <rPh sb="141" eb="143">
      <t>カンロ</t>
    </rPh>
    <rPh sb="143" eb="145">
      <t>コウシン</t>
    </rPh>
    <rPh sb="145" eb="146">
      <t>トウ</t>
    </rPh>
    <rPh sb="147" eb="149">
      <t>ザイゲン</t>
    </rPh>
    <rPh sb="149" eb="151">
      <t>カクホ</t>
    </rPh>
    <rPh sb="152" eb="154">
      <t>ケイエイ</t>
    </rPh>
    <rPh sb="155" eb="156">
      <t>アタ</t>
    </rPh>
    <rPh sb="158" eb="160">
      <t>エイコウ</t>
    </rPh>
    <rPh sb="161" eb="162">
      <t>オオ</t>
    </rPh>
    <rPh sb="165" eb="167">
      <t>ヒツヨウ</t>
    </rPh>
    <rPh sb="168" eb="169">
      <t>オウ</t>
    </rPh>
    <rPh sb="171" eb="173">
      <t>ケイエイ</t>
    </rPh>
    <rPh sb="173" eb="175">
      <t>カイゼン</t>
    </rPh>
    <rPh sb="176" eb="178">
      <t>トウシ</t>
    </rPh>
    <rPh sb="178" eb="180">
      <t>ケイカク</t>
    </rPh>
    <rPh sb="180" eb="181">
      <t>トウ</t>
    </rPh>
    <rPh sb="182" eb="184">
      <t>ミナオ</t>
    </rPh>
    <rPh sb="186" eb="18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</si>
</sst>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0.34</c:v>
                </c:pt>
                <c:pt idx="2">
                  <c:v>0.67</c:v>
                </c:pt>
                <c:pt idx="3">
                  <c:v>1.1299999999999999</c:v>
                </c:pt>
                <c:pt idx="4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81280"/>
        <c:axId val="10050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1.08</c:v>
                </c:pt>
                <c:pt idx="2">
                  <c:v>0.69</c:v>
                </c:pt>
                <c:pt idx="3">
                  <c:v>0.89</c:v>
                </c:pt>
                <c:pt idx="4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81280"/>
        <c:axId val="100508032"/>
      </c:lineChart>
      <c:dateAx>
        <c:axId val="10048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508032"/>
        <c:crosses val="autoZero"/>
        <c:auto val="1"/>
        <c:lblOffset val="100"/>
        <c:baseTimeUnit val="years"/>
      </c:dateAx>
      <c:valAx>
        <c:axId val="10050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8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45.88</c:v>
                </c:pt>
                <c:pt idx="2">
                  <c:v>46.18</c:v>
                </c:pt>
                <c:pt idx="3">
                  <c:v>46.45</c:v>
                </c:pt>
                <c:pt idx="4">
                  <c:v>64.22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80128"/>
        <c:axId val="11170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60.92</c:v>
                </c:pt>
                <c:pt idx="1">
                  <c:v>59.84</c:v>
                </c:pt>
                <c:pt idx="2">
                  <c:v>60.66</c:v>
                </c:pt>
                <c:pt idx="3">
                  <c:v>60.17</c:v>
                </c:pt>
                <c:pt idx="4">
                  <c:v>58.96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80128"/>
        <c:axId val="111706880"/>
      </c:lineChart>
      <c:dateAx>
        <c:axId val="11168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706880"/>
        <c:crosses val="autoZero"/>
        <c:auto val="1"/>
        <c:lblOffset val="100"/>
        <c:baseTimeUnit val="years"/>
      </c:dateAx>
      <c:valAx>
        <c:axId val="11170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68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68.84</c:v>
                </c:pt>
                <c:pt idx="1">
                  <c:v>67.47</c:v>
                </c:pt>
                <c:pt idx="2">
                  <c:v>67.040000000000006</c:v>
                </c:pt>
                <c:pt idx="3">
                  <c:v>67.09</c:v>
                </c:pt>
                <c:pt idx="4">
                  <c:v>46.83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37088"/>
        <c:axId val="11180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78.58</c:v>
                </c:pt>
                <c:pt idx="1">
                  <c:v>77.989999999999995</c:v>
                </c:pt>
                <c:pt idx="2">
                  <c:v>77.319999999999993</c:v>
                </c:pt>
                <c:pt idx="3">
                  <c:v>76.680000000000007</c:v>
                </c:pt>
                <c:pt idx="4">
                  <c:v>76.58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7088"/>
        <c:axId val="111804800"/>
      </c:lineChart>
      <c:dateAx>
        <c:axId val="11173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804800"/>
        <c:crosses val="autoZero"/>
        <c:auto val="1"/>
        <c:lblOffset val="100"/>
        <c:baseTimeUnit val="years"/>
      </c:dateAx>
      <c:valAx>
        <c:axId val="11180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73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89.48</c:v>
                </c:pt>
                <c:pt idx="1">
                  <c:v>93.44</c:v>
                </c:pt>
                <c:pt idx="2">
                  <c:v>93.38</c:v>
                </c:pt>
                <c:pt idx="3">
                  <c:v>92.59</c:v>
                </c:pt>
                <c:pt idx="4">
                  <c:v>96.42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21856"/>
        <c:axId val="105250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77.22</c:v>
                </c:pt>
                <c:pt idx="1">
                  <c:v>75.239999999999995</c:v>
                </c:pt>
                <c:pt idx="2">
                  <c:v>73.63</c:v>
                </c:pt>
                <c:pt idx="3">
                  <c:v>75.709999999999994</c:v>
                </c:pt>
                <c:pt idx="4">
                  <c:v>75.09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21856"/>
        <c:axId val="105250816"/>
      </c:lineChart>
      <c:dateAx>
        <c:axId val="10052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50816"/>
        <c:crosses val="autoZero"/>
        <c:auto val="1"/>
        <c:lblOffset val="100"/>
        <c:baseTimeUnit val="years"/>
      </c:dateAx>
      <c:valAx>
        <c:axId val="105250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2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76928"/>
        <c:axId val="10527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6928"/>
        <c:axId val="105278848"/>
      </c:lineChart>
      <c:dateAx>
        <c:axId val="10527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78848"/>
        <c:crosses val="autoZero"/>
        <c:auto val="1"/>
        <c:lblOffset val="100"/>
        <c:baseTimeUnit val="years"/>
      </c:dateAx>
      <c:valAx>
        <c:axId val="10527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276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51744"/>
        <c:axId val="111158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1744"/>
        <c:axId val="111158016"/>
      </c:lineChart>
      <c:dateAx>
        <c:axId val="111151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58016"/>
        <c:crosses val="autoZero"/>
        <c:auto val="1"/>
        <c:lblOffset val="100"/>
        <c:baseTimeUnit val="years"/>
      </c:dateAx>
      <c:valAx>
        <c:axId val="111158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51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76704"/>
        <c:axId val="11119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76704"/>
        <c:axId val="111195264"/>
      </c:lineChart>
      <c:dateAx>
        <c:axId val="11117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95264"/>
        <c:crosses val="autoZero"/>
        <c:auto val="1"/>
        <c:lblOffset val="100"/>
        <c:baseTimeUnit val="years"/>
      </c:dateAx>
      <c:valAx>
        <c:axId val="11119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7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25472"/>
        <c:axId val="11123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5472"/>
        <c:axId val="111231744"/>
      </c:lineChart>
      <c:dateAx>
        <c:axId val="11122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31744"/>
        <c:crosses val="autoZero"/>
        <c:auto val="1"/>
        <c:lblOffset val="100"/>
        <c:baseTimeUnit val="years"/>
      </c:dateAx>
      <c:valAx>
        <c:axId val="11123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22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683.18</c:v>
                </c:pt>
                <c:pt idx="1">
                  <c:v>682.6</c:v>
                </c:pt>
                <c:pt idx="2">
                  <c:v>613.96</c:v>
                </c:pt>
                <c:pt idx="3">
                  <c:v>578.46</c:v>
                </c:pt>
                <c:pt idx="4">
                  <c:v>542.21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56320"/>
        <c:axId val="11125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1187.81</c:v>
                </c:pt>
                <c:pt idx="1">
                  <c:v>1168.8</c:v>
                </c:pt>
                <c:pt idx="2">
                  <c:v>1158.82</c:v>
                </c:pt>
                <c:pt idx="3">
                  <c:v>1167.7</c:v>
                </c:pt>
                <c:pt idx="4">
                  <c:v>1228.58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56320"/>
        <c:axId val="111258240"/>
      </c:lineChart>
      <c:dateAx>
        <c:axId val="111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58240"/>
        <c:crosses val="autoZero"/>
        <c:auto val="1"/>
        <c:lblOffset val="100"/>
        <c:baseTimeUnit val="years"/>
      </c:dateAx>
      <c:valAx>
        <c:axId val="11125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83.75</c:v>
                </c:pt>
                <c:pt idx="1">
                  <c:v>81.39</c:v>
                </c:pt>
                <c:pt idx="2">
                  <c:v>80.22</c:v>
                </c:pt>
                <c:pt idx="3">
                  <c:v>82.04</c:v>
                </c:pt>
                <c:pt idx="4">
                  <c:v>86.67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24576"/>
        <c:axId val="11162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57.96</c:v>
                </c:pt>
                <c:pt idx="1">
                  <c:v>56.44</c:v>
                </c:pt>
                <c:pt idx="2">
                  <c:v>55.6</c:v>
                </c:pt>
                <c:pt idx="3">
                  <c:v>54.43</c:v>
                </c:pt>
                <c:pt idx="4">
                  <c:v>53.81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4576"/>
        <c:axId val="111626496"/>
      </c:lineChart>
      <c:dateAx>
        <c:axId val="11162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626496"/>
        <c:crosses val="autoZero"/>
        <c:auto val="1"/>
        <c:lblOffset val="100"/>
        <c:baseTimeUnit val="years"/>
      </c:dateAx>
      <c:valAx>
        <c:axId val="11162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62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106.39</c:v>
                </c:pt>
                <c:pt idx="1">
                  <c:v>107.55</c:v>
                </c:pt>
                <c:pt idx="2">
                  <c:v>115.77</c:v>
                </c:pt>
                <c:pt idx="3">
                  <c:v>113.07</c:v>
                </c:pt>
                <c:pt idx="4">
                  <c:v>111.3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39552"/>
        <c:axId val="11166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263.20999999999998</c:v>
                </c:pt>
                <c:pt idx="1">
                  <c:v>270.7</c:v>
                </c:pt>
                <c:pt idx="2">
                  <c:v>275.86</c:v>
                </c:pt>
                <c:pt idx="3">
                  <c:v>279.8</c:v>
                </c:pt>
                <c:pt idx="4">
                  <c:v>284.64999999999998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9552"/>
        <c:axId val="111662208"/>
      </c:lineChart>
      <c:dateAx>
        <c:axId val="11163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662208"/>
        <c:crosses val="autoZero"/>
        <c:auto val="1"/>
        <c:lblOffset val="100"/>
        <c:baseTimeUnit val="years"/>
      </c:dateAx>
      <c:valAx>
        <c:axId val="11166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63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X16" zoomScale="75" zoomScaleNormal="75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嬬恋村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D2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10112</v>
      </c>
      <c r="AJ8" s="55"/>
      <c r="AK8" s="55"/>
      <c r="AL8" s="55"/>
      <c r="AM8" s="55"/>
      <c r="AN8" s="55"/>
      <c r="AO8" s="55"/>
      <c r="AP8" s="56"/>
      <c r="AQ8" s="46">
        <f>データ!R6</f>
        <v>337.58</v>
      </c>
      <c r="AR8" s="46"/>
      <c r="AS8" s="46"/>
      <c r="AT8" s="46"/>
      <c r="AU8" s="46"/>
      <c r="AV8" s="46"/>
      <c r="AW8" s="46"/>
      <c r="AX8" s="46"/>
      <c r="AY8" s="46">
        <f>データ!S6</f>
        <v>29.95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67.8</v>
      </c>
      <c r="S10" s="46"/>
      <c r="T10" s="46"/>
      <c r="U10" s="46"/>
      <c r="V10" s="46"/>
      <c r="W10" s="46"/>
      <c r="X10" s="46"/>
      <c r="Y10" s="46"/>
      <c r="Z10" s="80">
        <f>データ!P6</f>
        <v>1252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6803</v>
      </c>
      <c r="AJ10" s="80"/>
      <c r="AK10" s="80"/>
      <c r="AL10" s="80"/>
      <c r="AM10" s="80"/>
      <c r="AN10" s="80"/>
      <c r="AO10" s="80"/>
      <c r="AP10" s="80"/>
      <c r="AQ10" s="46">
        <f>データ!U6</f>
        <v>33.74</v>
      </c>
      <c r="AR10" s="46"/>
      <c r="AS10" s="46"/>
      <c r="AT10" s="46"/>
      <c r="AU10" s="46"/>
      <c r="AV10" s="46"/>
      <c r="AW10" s="46"/>
      <c r="AX10" s="46"/>
      <c r="AY10" s="46">
        <f>データ!V6</f>
        <v>201.63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105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107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104256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嬬恋村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67.8</v>
      </c>
      <c r="P6" s="32">
        <f t="shared" si="3"/>
        <v>1252</v>
      </c>
      <c r="Q6" s="32">
        <f t="shared" si="3"/>
        <v>10112</v>
      </c>
      <c r="R6" s="32">
        <f t="shared" si="3"/>
        <v>337.58</v>
      </c>
      <c r="S6" s="32">
        <f t="shared" si="3"/>
        <v>29.95</v>
      </c>
      <c r="T6" s="32">
        <f t="shared" si="3"/>
        <v>6803</v>
      </c>
      <c r="U6" s="32">
        <f t="shared" si="3"/>
        <v>33.74</v>
      </c>
      <c r="V6" s="32">
        <f t="shared" si="3"/>
        <v>201.63</v>
      </c>
      <c r="W6" s="33">
        <f>IF(W7="",NA(),W7)</f>
        <v>89.48</v>
      </c>
      <c r="X6" s="33">
        <f t="shared" ref="X6:AF6" si="4">IF(X7="",NA(),X7)</f>
        <v>93.44</v>
      </c>
      <c r="Y6" s="33">
        <f t="shared" si="4"/>
        <v>93.38</v>
      </c>
      <c r="Z6" s="33">
        <f t="shared" si="4"/>
        <v>92.59</v>
      </c>
      <c r="AA6" s="33">
        <f t="shared" si="4"/>
        <v>96.42</v>
      </c>
      <c r="AB6" s="33">
        <f t="shared" si="4"/>
        <v>77.22</v>
      </c>
      <c r="AC6" s="33">
        <f t="shared" si="4"/>
        <v>75.239999999999995</v>
      </c>
      <c r="AD6" s="33">
        <f t="shared" si="4"/>
        <v>73.63</v>
      </c>
      <c r="AE6" s="33">
        <f t="shared" si="4"/>
        <v>75.709999999999994</v>
      </c>
      <c r="AF6" s="33">
        <f t="shared" si="4"/>
        <v>75.09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683.18</v>
      </c>
      <c r="BE6" s="33">
        <f t="shared" ref="BE6:BM6" si="7">IF(BE7="",NA(),BE7)</f>
        <v>682.6</v>
      </c>
      <c r="BF6" s="33">
        <f t="shared" si="7"/>
        <v>613.96</v>
      </c>
      <c r="BG6" s="33">
        <f t="shared" si="7"/>
        <v>578.46</v>
      </c>
      <c r="BH6" s="33">
        <f t="shared" si="7"/>
        <v>542.21</v>
      </c>
      <c r="BI6" s="33">
        <f t="shared" si="7"/>
        <v>1187.81</v>
      </c>
      <c r="BJ6" s="33">
        <f t="shared" si="7"/>
        <v>1168.8</v>
      </c>
      <c r="BK6" s="33">
        <f t="shared" si="7"/>
        <v>1158.82</v>
      </c>
      <c r="BL6" s="33">
        <f t="shared" si="7"/>
        <v>1167.7</v>
      </c>
      <c r="BM6" s="33">
        <f t="shared" si="7"/>
        <v>1228.58</v>
      </c>
      <c r="BN6" s="32" t="str">
        <f>IF(BN7="","",IF(BN7="-","【-】","【"&amp;SUBSTITUTE(TEXT(BN7,"#,##0.00"),"-","△")&amp;"】"))</f>
        <v>【1,239.32】</v>
      </c>
      <c r="BO6" s="33">
        <f>IF(BO7="",NA(),BO7)</f>
        <v>83.75</v>
      </c>
      <c r="BP6" s="33">
        <f t="shared" ref="BP6:BX6" si="8">IF(BP7="",NA(),BP7)</f>
        <v>81.39</v>
      </c>
      <c r="BQ6" s="33">
        <f t="shared" si="8"/>
        <v>80.22</v>
      </c>
      <c r="BR6" s="33">
        <f t="shared" si="8"/>
        <v>82.04</v>
      </c>
      <c r="BS6" s="33">
        <f t="shared" si="8"/>
        <v>86.67</v>
      </c>
      <c r="BT6" s="33">
        <f t="shared" si="8"/>
        <v>57.96</v>
      </c>
      <c r="BU6" s="33">
        <f t="shared" si="8"/>
        <v>56.44</v>
      </c>
      <c r="BV6" s="33">
        <f t="shared" si="8"/>
        <v>55.6</v>
      </c>
      <c r="BW6" s="33">
        <f t="shared" si="8"/>
        <v>54.43</v>
      </c>
      <c r="BX6" s="33">
        <f t="shared" si="8"/>
        <v>53.81</v>
      </c>
      <c r="BY6" s="32" t="str">
        <f>IF(BY7="","",IF(BY7="-","【-】","【"&amp;SUBSTITUTE(TEXT(BY7,"#,##0.00"),"-","△")&amp;"】"))</f>
        <v>【36.33】</v>
      </c>
      <c r="BZ6" s="33">
        <f>IF(BZ7="",NA(),BZ7)</f>
        <v>106.39</v>
      </c>
      <c r="CA6" s="33">
        <f t="shared" ref="CA6:CI6" si="9">IF(CA7="",NA(),CA7)</f>
        <v>107.55</v>
      </c>
      <c r="CB6" s="33">
        <f t="shared" si="9"/>
        <v>115.77</v>
      </c>
      <c r="CC6" s="33">
        <f t="shared" si="9"/>
        <v>113.07</v>
      </c>
      <c r="CD6" s="33">
        <f t="shared" si="9"/>
        <v>111.3</v>
      </c>
      <c r="CE6" s="33">
        <f t="shared" si="9"/>
        <v>263.20999999999998</v>
      </c>
      <c r="CF6" s="33">
        <f t="shared" si="9"/>
        <v>270.7</v>
      </c>
      <c r="CG6" s="33">
        <f t="shared" si="9"/>
        <v>275.86</v>
      </c>
      <c r="CH6" s="33">
        <f t="shared" si="9"/>
        <v>279.8</v>
      </c>
      <c r="CI6" s="33">
        <f t="shared" si="9"/>
        <v>284.64999999999998</v>
      </c>
      <c r="CJ6" s="32" t="str">
        <f>IF(CJ7="","",IF(CJ7="-","【-】","【"&amp;SUBSTITUTE(TEXT(CJ7,"#,##0.00"),"-","△")&amp;"】"))</f>
        <v>【476.46】</v>
      </c>
      <c r="CK6" s="33">
        <f>IF(CK7="",NA(),CK7)</f>
        <v>48.2</v>
      </c>
      <c r="CL6" s="33">
        <f t="shared" ref="CL6:CT6" si="10">IF(CL7="",NA(),CL7)</f>
        <v>45.88</v>
      </c>
      <c r="CM6" s="33">
        <f t="shared" si="10"/>
        <v>46.18</v>
      </c>
      <c r="CN6" s="33">
        <f t="shared" si="10"/>
        <v>46.45</v>
      </c>
      <c r="CO6" s="33">
        <f t="shared" si="10"/>
        <v>64.22</v>
      </c>
      <c r="CP6" s="33">
        <f t="shared" si="10"/>
        <v>60.92</v>
      </c>
      <c r="CQ6" s="33">
        <f t="shared" si="10"/>
        <v>59.84</v>
      </c>
      <c r="CR6" s="33">
        <f t="shared" si="10"/>
        <v>60.66</v>
      </c>
      <c r="CS6" s="33">
        <f t="shared" si="10"/>
        <v>60.17</v>
      </c>
      <c r="CT6" s="33">
        <f t="shared" si="10"/>
        <v>58.96</v>
      </c>
      <c r="CU6" s="32" t="str">
        <f>IF(CU7="","",IF(CU7="-","【-】","【"&amp;SUBSTITUTE(TEXT(CU7,"#,##0.00"),"-","△")&amp;"】"))</f>
        <v>【58.19】</v>
      </c>
      <c r="CV6" s="33">
        <f>IF(CV7="",NA(),CV7)</f>
        <v>68.84</v>
      </c>
      <c r="CW6" s="33">
        <f t="shared" ref="CW6:DE6" si="11">IF(CW7="",NA(),CW7)</f>
        <v>67.47</v>
      </c>
      <c r="CX6" s="33">
        <f t="shared" si="11"/>
        <v>67.040000000000006</v>
      </c>
      <c r="CY6" s="33">
        <f t="shared" si="11"/>
        <v>67.09</v>
      </c>
      <c r="CZ6" s="33">
        <f t="shared" si="11"/>
        <v>46.83</v>
      </c>
      <c r="DA6" s="33">
        <f t="shared" si="11"/>
        <v>78.58</v>
      </c>
      <c r="DB6" s="33">
        <f t="shared" si="11"/>
        <v>77.989999999999995</v>
      </c>
      <c r="DC6" s="33">
        <f t="shared" si="11"/>
        <v>77.319999999999993</v>
      </c>
      <c r="DD6" s="33">
        <f t="shared" si="11"/>
        <v>76.680000000000007</v>
      </c>
      <c r="DE6" s="33">
        <f t="shared" si="11"/>
        <v>76.58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0.78</v>
      </c>
      <c r="ED6" s="33">
        <f t="shared" ref="ED6:EL6" si="14">IF(ED7="",NA(),ED7)</f>
        <v>0.34</v>
      </c>
      <c r="EE6" s="33">
        <f t="shared" si="14"/>
        <v>0.67</v>
      </c>
      <c r="EF6" s="33">
        <f t="shared" si="14"/>
        <v>1.1299999999999999</v>
      </c>
      <c r="EG6" s="33">
        <f t="shared" si="14"/>
        <v>0.53</v>
      </c>
      <c r="EH6" s="33">
        <f t="shared" si="14"/>
        <v>0.61</v>
      </c>
      <c r="EI6" s="33">
        <f t="shared" si="14"/>
        <v>1.08</v>
      </c>
      <c r="EJ6" s="33">
        <f t="shared" si="14"/>
        <v>0.69</v>
      </c>
      <c r="EK6" s="33">
        <f t="shared" si="14"/>
        <v>0.89</v>
      </c>
      <c r="EL6" s="33">
        <f t="shared" si="14"/>
        <v>0.98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104256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67.8</v>
      </c>
      <c r="P7" s="36">
        <v>1252</v>
      </c>
      <c r="Q7" s="36">
        <v>10112</v>
      </c>
      <c r="R7" s="36">
        <v>337.58</v>
      </c>
      <c r="S7" s="36">
        <v>29.95</v>
      </c>
      <c r="T7" s="36">
        <v>6803</v>
      </c>
      <c r="U7" s="36">
        <v>33.74</v>
      </c>
      <c r="V7" s="36">
        <v>201.63</v>
      </c>
      <c r="W7" s="36">
        <v>89.48</v>
      </c>
      <c r="X7" s="36">
        <v>93.44</v>
      </c>
      <c r="Y7" s="36">
        <v>93.38</v>
      </c>
      <c r="Z7" s="36">
        <v>92.59</v>
      </c>
      <c r="AA7" s="36">
        <v>96.42</v>
      </c>
      <c r="AB7" s="36">
        <v>77.22</v>
      </c>
      <c r="AC7" s="36">
        <v>75.239999999999995</v>
      </c>
      <c r="AD7" s="36">
        <v>73.63</v>
      </c>
      <c r="AE7" s="36">
        <v>75.709999999999994</v>
      </c>
      <c r="AF7" s="36">
        <v>75.09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683.18</v>
      </c>
      <c r="BE7" s="36">
        <v>682.6</v>
      </c>
      <c r="BF7" s="36">
        <v>613.96</v>
      </c>
      <c r="BG7" s="36">
        <v>578.46</v>
      </c>
      <c r="BH7" s="36">
        <v>542.21</v>
      </c>
      <c r="BI7" s="36">
        <v>1187.81</v>
      </c>
      <c r="BJ7" s="36">
        <v>1168.8</v>
      </c>
      <c r="BK7" s="36">
        <v>1158.82</v>
      </c>
      <c r="BL7" s="36">
        <v>1167.7</v>
      </c>
      <c r="BM7" s="36">
        <v>1228.58</v>
      </c>
      <c r="BN7" s="36">
        <v>1239.32</v>
      </c>
      <c r="BO7" s="36">
        <v>83.75</v>
      </c>
      <c r="BP7" s="36">
        <v>81.39</v>
      </c>
      <c r="BQ7" s="36">
        <v>80.22</v>
      </c>
      <c r="BR7" s="36">
        <v>82.04</v>
      </c>
      <c r="BS7" s="36">
        <v>86.67</v>
      </c>
      <c r="BT7" s="36">
        <v>57.96</v>
      </c>
      <c r="BU7" s="36">
        <v>56.44</v>
      </c>
      <c r="BV7" s="36">
        <v>55.6</v>
      </c>
      <c r="BW7" s="36">
        <v>54.43</v>
      </c>
      <c r="BX7" s="36">
        <v>53.81</v>
      </c>
      <c r="BY7" s="36">
        <v>36.33</v>
      </c>
      <c r="BZ7" s="36">
        <v>106.39</v>
      </c>
      <c r="CA7" s="36">
        <v>107.55</v>
      </c>
      <c r="CB7" s="36">
        <v>115.77</v>
      </c>
      <c r="CC7" s="36">
        <v>113.07</v>
      </c>
      <c r="CD7" s="36">
        <v>111.3</v>
      </c>
      <c r="CE7" s="36">
        <v>263.20999999999998</v>
      </c>
      <c r="CF7" s="36">
        <v>270.7</v>
      </c>
      <c r="CG7" s="36">
        <v>275.86</v>
      </c>
      <c r="CH7" s="36">
        <v>279.8</v>
      </c>
      <c r="CI7" s="36">
        <v>284.64999999999998</v>
      </c>
      <c r="CJ7" s="36">
        <v>476.46</v>
      </c>
      <c r="CK7" s="36">
        <v>48.2</v>
      </c>
      <c r="CL7" s="36">
        <v>45.88</v>
      </c>
      <c r="CM7" s="36">
        <v>46.18</v>
      </c>
      <c r="CN7" s="36">
        <v>46.45</v>
      </c>
      <c r="CO7" s="36">
        <v>64.22</v>
      </c>
      <c r="CP7" s="36">
        <v>60.92</v>
      </c>
      <c r="CQ7" s="36">
        <v>59.84</v>
      </c>
      <c r="CR7" s="36">
        <v>60.66</v>
      </c>
      <c r="CS7" s="36">
        <v>60.17</v>
      </c>
      <c r="CT7" s="36">
        <v>58.96</v>
      </c>
      <c r="CU7" s="36">
        <v>58.19</v>
      </c>
      <c r="CV7" s="36">
        <v>68.84</v>
      </c>
      <c r="CW7" s="36">
        <v>67.47</v>
      </c>
      <c r="CX7" s="36">
        <v>67.040000000000006</v>
      </c>
      <c r="CY7" s="36">
        <v>67.09</v>
      </c>
      <c r="CZ7" s="36">
        <v>46.83</v>
      </c>
      <c r="DA7" s="36">
        <v>78.58</v>
      </c>
      <c r="DB7" s="36">
        <v>77.989999999999995</v>
      </c>
      <c r="DC7" s="36">
        <v>77.319999999999993</v>
      </c>
      <c r="DD7" s="36">
        <v>76.680000000000007</v>
      </c>
      <c r="DE7" s="36">
        <v>76.58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0.78</v>
      </c>
      <c r="ED7" s="36">
        <v>0.34</v>
      </c>
      <c r="EE7" s="36">
        <v>0.67</v>
      </c>
      <c r="EF7" s="36">
        <v>1.1299999999999999</v>
      </c>
      <c r="EG7" s="36">
        <v>0.53</v>
      </c>
      <c r="EH7" s="36">
        <v>0.61</v>
      </c>
      <c r="EI7" s="36">
        <v>1.08</v>
      </c>
      <c r="EJ7" s="36">
        <v>0.69</v>
      </c>
      <c r="EK7" s="36">
        <v>0.89</v>
      </c>
      <c r="EL7" s="36">
        <v>0.98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FJ-USER</cp:lastModifiedBy>
  <cp:lastPrinted>2016-02-09T08:13:35Z</cp:lastPrinted>
  <dcterms:created xsi:type="dcterms:W3CDTF">2016-01-18T05:01:06Z</dcterms:created>
  <dcterms:modified xsi:type="dcterms:W3CDTF">2016-02-09T08:13:39Z</dcterms:modified>
</cp:coreProperties>
</file>