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220dc7a\地方債係（ls220d）\210-公営企業決算調査\02公営企業決算（法適用・全体とりまとめ）\H27(H26調査)\18-経営比較分析表の分析等について\04.総務省あて回答\17 ○下仁田町\"/>
    </mc:Choice>
  </mc:AlternateContent>
  <workbookProtection workbookPassword="B501" lockStructure="1"/>
  <bookViews>
    <workbookView xWindow="240" yWindow="60" windowWidth="14940" windowHeight="7875"/>
  </bookViews>
  <sheets>
    <sheet name="法非適用_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Y10" i="4" s="1"/>
  <c r="U6" i="5"/>
  <c r="AQ10" i="4" s="1"/>
  <c r="T6" i="5"/>
  <c r="S6" i="5"/>
  <c r="AY8" i="4" s="1"/>
  <c r="R6" i="5"/>
  <c r="AQ8" i="4" s="1"/>
  <c r="Q6" i="5"/>
  <c r="AI8" i="4" s="1"/>
  <c r="P6" i="5"/>
  <c r="O6" i="5"/>
  <c r="N6" i="5"/>
  <c r="M6" i="5"/>
  <c r="L6" i="5"/>
  <c r="K6" i="5"/>
  <c r="R8" i="4" s="1"/>
  <c r="J6" i="5"/>
  <c r="I6" i="5"/>
  <c r="B8" i="4" s="1"/>
  <c r="H6" i="5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I10" i="4"/>
  <c r="Z10" i="4"/>
  <c r="R10" i="4"/>
  <c r="J10" i="4"/>
  <c r="B10" i="4"/>
  <c r="Z8" i="4"/>
  <c r="J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<sst xmlns="http://schemas.openxmlformats.org/spreadsheetml/2006/main" count="218" uniqueCount="108">
  <si>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</si>
  <si>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</si>
  <si>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</si>
  <si>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</si>
  <si>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</si>
  <si>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</si>
  <si>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</si>
  <si>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</si>
  <si>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</si>
  <si>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</si>
  <si>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</si>
  <si>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</si>
  <si>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</si>
  <si>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</si>
  <si>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</si>
  <si>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</si>
  <si>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</si>
  <si>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</si>
  <si>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</si>
  <si>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</si>
  <si>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</si>
  <si>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</si>
  <si>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</si>
  <si>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</si>
  <si>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</si>
  <si>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</si>
  <si>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</si>
  <si>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</si>
  <si>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</si>
  <si>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</si>
  <si>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</si>
  <si>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</si>
  <si>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</si>
  <si>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</si>
  <si>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</si>
  <si>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</si>
  <si>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</si>
  <si>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</si>
  <si>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</si>
  <si>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平成22年度から平成25年度における各指標の類似団体平均値は、当時の事業数を基に算出していますが、管路更新率については、平成26年度の事業数を基に類似団体平均値を算出しています。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</si>
  <si>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</si>
  <si>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</si>
  <si>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</si>
  <si>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</si>
  <si>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</si>
  <si>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</si>
  <si>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</si>
  <si>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</si>
  <si>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</si>
  <si>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</si>
  <si>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</si>
  <si>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</si>
  <si>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</si>
  <si>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</si>
  <si>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</si>
  <si>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</si>
  <si>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</si>
  <si>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</si>
  <si>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</si>
  <si>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</si>
  <si>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</si>
  <si>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</si>
  <si>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</si>
  <si>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</si>
  <si>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</si>
  <si>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</si>
  <si>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</si>
  <si>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</si>
  <si>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</si>
  <si>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</si>
  <si>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</si>
  <si>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</si>
  <si>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</si>
  <si>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</si>
  <si>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</si>
  <si>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</si>
  <si>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</si>
  <si>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</si>
  <si>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</si>
  <si>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</si>
  <si>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</si>
  <si>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</si>
  <si>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</si>
  <si>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</si>
  <si>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</si>
  <si>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</si>
  <si>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</si>
  <si>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</si>
  <si>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</si>
  <si>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</si>
  <si>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</si>
  <si>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</si>
  <si>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</si>
  <si>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群馬県　下仁田町</t>
  </si>
  <si>
    <t>法非適用</t>
  </si>
  <si>
    <t>水道事業</t>
  </si>
  <si>
    <t>簡易水道事業</t>
  </si>
  <si>
    <t>D3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</si>
  <si>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</si>
  <si>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</si>
  <si>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</si>
  <si>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</si>
  <si>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</si>
  <si>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</si>
  <si>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</si>
  <si>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(1)
①有形固定資産減価償却率：該当なし
②管路経年化率：該当なし
③管路更新率：H26は類似団体平均値を上回っているが、数値が0の年度もある。
(2)
これまで管路の更新は年度によりばらつきがあったが、上水道に統合した今後は継続的かつ計画的な布設替が必要となる。</t>
    <rPh sb="5" eb="7">
      <t>ユウケイ</t>
    </rPh>
    <rPh sb="7" eb="9">
      <t>コテイ</t>
    </rPh>
    <rPh sb="9" eb="11">
      <t>シサン</t>
    </rPh>
    <rPh sb="11" eb="13">
      <t>ゲンカ</t>
    </rPh>
    <rPh sb="13" eb="15">
      <t>ショウキャク</t>
    </rPh>
    <rPh sb="15" eb="16">
      <t>リツ</t>
    </rPh>
    <rPh sb="17" eb="19">
      <t>ガイトウ</t>
    </rPh>
    <rPh sb="23" eb="25">
      <t>カンロ</t>
    </rPh>
    <rPh sb="25" eb="28">
      <t>ケイネンカ</t>
    </rPh>
    <rPh sb="28" eb="29">
      <t>リツ</t>
    </rPh>
    <rPh sb="30" eb="32">
      <t>ガイトウ</t>
    </rPh>
    <rPh sb="36" eb="38">
      <t>カンロ</t>
    </rPh>
    <rPh sb="38" eb="40">
      <t>コウシン</t>
    </rPh>
    <rPh sb="40" eb="41">
      <t>リツ</t>
    </rPh>
    <rPh sb="46" eb="48">
      <t>ルイジ</t>
    </rPh>
    <rPh sb="48" eb="50">
      <t>ダンタイ</t>
    </rPh>
    <rPh sb="50" eb="53">
      <t>ヘイキンチ</t>
    </rPh>
    <rPh sb="54" eb="56">
      <t>ウワマワ</t>
    </rPh>
    <rPh sb="62" eb="64">
      <t>スウチ</t>
    </rPh>
    <rPh sb="67" eb="68">
      <t>ネン</t>
    </rPh>
    <rPh sb="68" eb="69">
      <t>ド</t>
    </rPh>
    <rPh sb="82" eb="84">
      <t>カンロ</t>
    </rPh>
    <rPh sb="85" eb="87">
      <t>コウシン</t>
    </rPh>
    <rPh sb="88" eb="90">
      <t>ネンド</t>
    </rPh>
    <rPh sb="103" eb="106">
      <t>ジョウスイドウ</t>
    </rPh>
    <rPh sb="107" eb="109">
      <t>トウゴウ</t>
    </rPh>
    <rPh sb="111" eb="113">
      <t>コンゴ</t>
    </rPh>
    <rPh sb="114" eb="117">
      <t>ケイゾクテキ</t>
    </rPh>
    <rPh sb="119" eb="122">
      <t>ケイカクテキ</t>
    </rPh>
    <rPh sb="123" eb="125">
      <t>フセツ</t>
    </rPh>
    <rPh sb="125" eb="126">
      <t>ガ</t>
    </rPh>
    <rPh sb="127" eb="129">
      <t>ヒツヨウ</t>
    </rPh>
    <phoneticPr fontId="4"/>
  </si>
  <si>
    <t>平成27年4月1日に上水道に統合したため、今後はそちらに統一化される。H26までの経営は良好に感じられるが、統合に伴い組合営の小水道も一部統合したため、H27以降の数値の分析が重要となってくる。</t>
    <rPh sb="0" eb="2">
      <t>ヘイセイ</t>
    </rPh>
    <rPh sb="4" eb="5">
      <t>ネン</t>
    </rPh>
    <rPh sb="6" eb="7">
      <t>ガツ</t>
    </rPh>
    <rPh sb="8" eb="9">
      <t>ニチ</t>
    </rPh>
    <rPh sb="10" eb="13">
      <t>ジョウスイドウ</t>
    </rPh>
    <rPh sb="14" eb="16">
      <t>トウゴウ</t>
    </rPh>
    <rPh sb="21" eb="23">
      <t>コンゴ</t>
    </rPh>
    <rPh sb="28" eb="31">
      <t>トウイツカ</t>
    </rPh>
    <rPh sb="41" eb="43">
      <t>ケイエイ</t>
    </rPh>
    <rPh sb="44" eb="46">
      <t>リョウコウ</t>
    </rPh>
    <rPh sb="47" eb="48">
      <t>カン</t>
    </rPh>
    <rPh sb="54" eb="56">
      <t>トウゴウ</t>
    </rPh>
    <rPh sb="57" eb="58">
      <t>トモナ</t>
    </rPh>
    <rPh sb="59" eb="61">
      <t>クミアイ</t>
    </rPh>
    <rPh sb="61" eb="62">
      <t>エイ</t>
    </rPh>
    <rPh sb="63" eb="64">
      <t>ショウ</t>
    </rPh>
    <rPh sb="64" eb="66">
      <t>スイドウ</t>
    </rPh>
    <rPh sb="67" eb="69">
      <t>イチブ</t>
    </rPh>
    <rPh sb="69" eb="71">
      <t>トウゴウ</t>
    </rPh>
    <rPh sb="79" eb="81">
      <t>イコウ</t>
    </rPh>
    <rPh sb="82" eb="84">
      <t>スウチ</t>
    </rPh>
    <rPh sb="85" eb="87">
      <t>ブンセキ</t>
    </rPh>
    <rPh sb="88" eb="90">
      <t>ジュウヨウ</t>
    </rPh>
    <phoneticPr fontId="4"/>
  </si>
  <si>
    <t>(1)
①収益的収支比率：常に類似団体平均値を上回っているが、H23以降は赤字が続いている。
②累積欠損金比率:該当なし
③流動比率：該当なし
④企業債残高対給水収益比率：常に類似団体平均値を大幅に下回っているが、徐々に上昇している。
⑤料金回収率：年度ごとに変動しているが、常に類似団体平均値を上回っている。
⑥給水原価：H25以外は徐々に増加しているが、類似団体平均値を下回っている。
⑦施設利用率：徐々に下降しているが、類似団体平均値とほぼ同じ数値である。
⑧有収率：類似団体平均値を上回ったまま、ほぼ横ばいである。
(2)
①単年度収支はH23以降は赤字であるが、④⑤⑥を見ると全国と比較しても経営は良好に感じられる。また、⑦が下降していることは、人口減少や高齢化を考慮するとやむを得ない。ただし、⑧については施設によっては推定値の部分もあり、管の老朽化が進んでいることは間違いないため、今後の数値に注意が必要である。
なお、平成27年4月1日に上水道に統合した。</t>
    <rPh sb="10" eb="12">
      <t>ヒリツ</t>
    </rPh>
    <rPh sb="13" eb="14">
      <t>ツネ</t>
    </rPh>
    <rPh sb="15" eb="17">
      <t>ルイジ</t>
    </rPh>
    <rPh sb="17" eb="19">
      <t>ダンタイ</t>
    </rPh>
    <rPh sb="48" eb="50">
      <t>ルイセキ</t>
    </rPh>
    <rPh sb="50" eb="53">
      <t>ケッソンキン</t>
    </rPh>
    <rPh sb="53" eb="55">
      <t>ヒリツ</t>
    </rPh>
    <rPh sb="56" eb="58">
      <t>ガイトウ</t>
    </rPh>
    <rPh sb="62" eb="64">
      <t>リュウドウ</t>
    </rPh>
    <rPh sb="64" eb="66">
      <t>ヒリツ</t>
    </rPh>
    <rPh sb="67" eb="69">
      <t>ガイトウ</t>
    </rPh>
    <rPh sb="73" eb="75">
      <t>キギョウ</t>
    </rPh>
    <rPh sb="75" eb="76">
      <t>サイ</t>
    </rPh>
    <rPh sb="76" eb="78">
      <t>ザンダカ</t>
    </rPh>
    <rPh sb="78" eb="79">
      <t>タイ</t>
    </rPh>
    <rPh sb="79" eb="81">
      <t>キュウスイ</t>
    </rPh>
    <rPh sb="81" eb="83">
      <t>シュウエキ</t>
    </rPh>
    <rPh sb="83" eb="85">
      <t>ヒリツ</t>
    </rPh>
    <rPh sb="86" eb="87">
      <t>ツネ</t>
    </rPh>
    <rPh sb="88" eb="90">
      <t>ルイジ</t>
    </rPh>
    <rPh sb="90" eb="92">
      <t>ダンタイ</t>
    </rPh>
    <rPh sb="92" eb="95">
      <t>ヘイキンチ</t>
    </rPh>
    <rPh sb="96" eb="98">
      <t>オオハバ</t>
    </rPh>
    <rPh sb="99" eb="101">
      <t>シタマワ</t>
    </rPh>
    <rPh sb="107" eb="109">
      <t>ジョジョ</t>
    </rPh>
    <rPh sb="110" eb="112">
      <t>ジョウショウ</t>
    </rPh>
    <rPh sb="119" eb="121">
      <t>リョウキン</t>
    </rPh>
    <rPh sb="121" eb="123">
      <t>カイシュウ</t>
    </rPh>
    <rPh sb="123" eb="124">
      <t>リツ</t>
    </rPh>
    <rPh sb="125" eb="127">
      <t>ネンド</t>
    </rPh>
    <rPh sb="130" eb="132">
      <t>ヘンドウ</t>
    </rPh>
    <rPh sb="138" eb="139">
      <t>ツネ</t>
    </rPh>
    <rPh sb="140" eb="142">
      <t>ルイジ</t>
    </rPh>
    <rPh sb="142" eb="144">
      <t>ダンタイ</t>
    </rPh>
    <rPh sb="144" eb="147">
      <t>ヘイキンチ</t>
    </rPh>
    <rPh sb="148" eb="150">
      <t>ウワマワ</t>
    </rPh>
    <rPh sb="157" eb="159">
      <t>キュウスイ</t>
    </rPh>
    <rPh sb="159" eb="161">
      <t>ゲンカ</t>
    </rPh>
    <rPh sb="165" eb="167">
      <t>イガイ</t>
    </rPh>
    <rPh sb="168" eb="170">
      <t>ジョジョ</t>
    </rPh>
    <rPh sb="171" eb="173">
      <t>ゾウカ</t>
    </rPh>
    <rPh sb="179" eb="181">
      <t>ルイジ</t>
    </rPh>
    <rPh sb="181" eb="183">
      <t>ダンタイ</t>
    </rPh>
    <rPh sb="183" eb="186">
      <t>ヘイキンチ</t>
    </rPh>
    <rPh sb="187" eb="189">
      <t>シタマワ</t>
    </rPh>
    <rPh sb="196" eb="198">
      <t>シセツ</t>
    </rPh>
    <rPh sb="198" eb="201">
      <t>リヨウリツ</t>
    </rPh>
    <rPh sb="202" eb="204">
      <t>ジョジョ</t>
    </rPh>
    <rPh sb="205" eb="207">
      <t>カコウ</t>
    </rPh>
    <rPh sb="213" eb="215">
      <t>ルイジ</t>
    </rPh>
    <rPh sb="215" eb="217">
      <t>ダンタイ</t>
    </rPh>
    <rPh sb="217" eb="220">
      <t>ヘイキンチ</t>
    </rPh>
    <rPh sb="223" eb="224">
      <t>オナ</t>
    </rPh>
    <rPh sb="225" eb="227">
      <t>スウチ</t>
    </rPh>
    <rPh sb="233" eb="235">
      <t>ユウシュウ</t>
    </rPh>
    <rPh sb="235" eb="236">
      <t>リツ</t>
    </rPh>
    <rPh sb="237" eb="239">
      <t>ルイジ</t>
    </rPh>
    <rPh sb="239" eb="241">
      <t>ダンタイ</t>
    </rPh>
    <rPh sb="267" eb="270">
      <t>タンネンド</t>
    </rPh>
    <rPh sb="270" eb="272">
      <t>シュウシ</t>
    </rPh>
    <rPh sb="276" eb="278">
      <t>イコウ</t>
    </rPh>
    <rPh sb="279" eb="281">
      <t>アカジ</t>
    </rPh>
    <rPh sb="290" eb="291">
      <t>ミ</t>
    </rPh>
    <rPh sb="293" eb="295">
      <t>ゼンコク</t>
    </rPh>
    <rPh sb="296" eb="298">
      <t>ヒカク</t>
    </rPh>
    <rPh sb="301" eb="303">
      <t>ケイエイ</t>
    </rPh>
    <rPh sb="304" eb="306">
      <t>リョウコウ</t>
    </rPh>
    <rPh sb="307" eb="308">
      <t>カン</t>
    </rPh>
    <rPh sb="318" eb="320">
      <t>カコウ</t>
    </rPh>
    <rPh sb="328" eb="330">
      <t>ジンコウ</t>
    </rPh>
    <rPh sb="330" eb="332">
      <t>ゲンショウ</t>
    </rPh>
    <rPh sb="333" eb="336">
      <t>コウレイカ</t>
    </rPh>
    <rPh sb="337" eb="339">
      <t>コウリョ</t>
    </rPh>
    <rPh sb="345" eb="346">
      <t>エ</t>
    </rPh>
    <rPh sb="359" eb="361">
      <t>シセツ</t>
    </rPh>
    <rPh sb="366" eb="369">
      <t>スイテイチ</t>
    </rPh>
    <rPh sb="370" eb="372">
      <t>ブブン</t>
    </rPh>
    <rPh sb="376" eb="377">
      <t>カン</t>
    </rPh>
    <rPh sb="378" eb="381">
      <t>ロウキュウカ</t>
    </rPh>
    <rPh sb="382" eb="383">
      <t>スス</t>
    </rPh>
    <rPh sb="390" eb="392">
      <t>マチガ</t>
    </rPh>
    <rPh sb="398" eb="400">
      <t>コンゴ</t>
    </rPh>
    <rPh sb="401" eb="403">
      <t>スウチ</t>
    </rPh>
    <rPh sb="404" eb="406">
      <t>チュウイ</t>
    </rPh>
    <rPh sb="407" eb="409">
      <t>ヒツヨウ</t>
    </rPh>
    <rPh sb="417" eb="419">
      <t>ヘイセイ</t>
    </rPh>
    <rPh sb="421" eb="422">
      <t>ネン</t>
    </rPh>
    <rPh sb="423" eb="424">
      <t>ガツ</t>
    </rPh>
    <rPh sb="425" eb="426">
      <t>ニチ</t>
    </rPh>
    <rPh sb="427" eb="430">
      <t>ジョウスイドウ</t>
    </rPh>
    <rPh sb="431" eb="433">
      <t>トウゴウ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</si>
</sst>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2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49" fontId="5" fillId="0" borderId="9" xfId="0" applyNumberFormat="1" applyFont="1" applyBorder="1" applyAlignment="1" applyProtection="1">
      <alignment horizontal="left" vertical="top" wrapText="1"/>
      <protection locked="0"/>
    </xf>
    <xf numFmtId="49" fontId="5" fillId="0" borderId="0" xfId="0" applyNumberFormat="1" applyFont="1" applyBorder="1" applyAlignment="1" applyProtection="1">
      <alignment horizontal="left" vertical="top" wrapText="1"/>
      <protection locked="0"/>
    </xf>
    <xf numFmtId="49" fontId="5" fillId="0" borderId="10" xfId="0" applyNumberFormat="1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49" fontId="5" fillId="0" borderId="11" xfId="0" applyNumberFormat="1" applyFont="1" applyBorder="1" applyAlignment="1" applyProtection="1">
      <alignment horizontal="left" vertical="top" wrapText="1"/>
      <protection locked="0"/>
    </xf>
    <xf numFmtId="49" fontId="5" fillId="0" borderId="1" xfId="0" applyNumberFormat="1" applyFont="1" applyBorder="1" applyAlignment="1" applyProtection="1">
      <alignment horizontal="left" vertical="top" wrapText="1"/>
      <protection locked="0"/>
    </xf>
    <xf numFmtId="49" fontId="5" fillId="0" borderId="12" xfId="0" applyNumberFormat="1" applyFont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データ!$EC$6:$EG$6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0.13</c:v>
                </c:pt>
                <c:pt idx="3">
                  <c:v>0</c:v>
                </c:pt>
                <c:pt idx="4" formatCode="#,##0.00;&quot;△&quot;#,##0.00;&quot;-&quot;">
                  <c:v>0.95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921640"/>
        <c:axId val="15192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0.48</c:v>
                </c:pt>
                <c:pt idx="1">
                  <c:v>0.47</c:v>
                </c:pt>
                <c:pt idx="2">
                  <c:v>0.46</c:v>
                </c:pt>
                <c:pt idx="3">
                  <c:v>0.8</c:v>
                </c:pt>
                <c:pt idx="4">
                  <c:v>0.69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921640"/>
        <c:axId val="151922032"/>
      </c:lineChart>
      <c:dateAx>
        <c:axId val="1519216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1922032"/>
        <c:crosses val="autoZero"/>
        <c:auto val="1"/>
        <c:lblOffset val="100"/>
        <c:baseTimeUnit val="years"/>
      </c:dateAx>
      <c:valAx>
        <c:axId val="15192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19216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64.349999999999994</c:v>
                </c:pt>
                <c:pt idx="1">
                  <c:v>59.97</c:v>
                </c:pt>
                <c:pt idx="2">
                  <c:v>58.77</c:v>
                </c:pt>
                <c:pt idx="3">
                  <c:v>57.54</c:v>
                </c:pt>
                <c:pt idx="4">
                  <c:v>57.54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987616"/>
        <c:axId val="152988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57.95</c:v>
                </c:pt>
                <c:pt idx="1">
                  <c:v>58.25</c:v>
                </c:pt>
                <c:pt idx="2">
                  <c:v>57.17</c:v>
                </c:pt>
                <c:pt idx="3">
                  <c:v>57.55</c:v>
                </c:pt>
                <c:pt idx="4">
                  <c:v>57.43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987616"/>
        <c:axId val="152988008"/>
      </c:lineChart>
      <c:dateAx>
        <c:axId val="1529876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2988008"/>
        <c:crosses val="autoZero"/>
        <c:auto val="1"/>
        <c:lblOffset val="100"/>
        <c:baseTimeUnit val="years"/>
      </c:dateAx>
      <c:valAx>
        <c:axId val="152988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29876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85</c:v>
                </c:pt>
                <c:pt idx="1">
                  <c:v>85</c:v>
                </c:pt>
                <c:pt idx="2">
                  <c:v>85.04</c:v>
                </c:pt>
                <c:pt idx="3">
                  <c:v>84.99</c:v>
                </c:pt>
                <c:pt idx="4">
                  <c:v>84.99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989184"/>
        <c:axId val="1529895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76.33</c:v>
                </c:pt>
                <c:pt idx="1">
                  <c:v>74.53</c:v>
                </c:pt>
                <c:pt idx="2">
                  <c:v>74.94</c:v>
                </c:pt>
                <c:pt idx="3">
                  <c:v>74.14</c:v>
                </c:pt>
                <c:pt idx="4">
                  <c:v>73.83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989184"/>
        <c:axId val="152989576"/>
      </c:lineChart>
      <c:dateAx>
        <c:axId val="1529891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2989576"/>
        <c:crosses val="autoZero"/>
        <c:auto val="1"/>
        <c:lblOffset val="100"/>
        <c:baseTimeUnit val="years"/>
      </c:dateAx>
      <c:valAx>
        <c:axId val="1529895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29891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101.03</c:v>
                </c:pt>
                <c:pt idx="1">
                  <c:v>97.72</c:v>
                </c:pt>
                <c:pt idx="2">
                  <c:v>87.94</c:v>
                </c:pt>
                <c:pt idx="3">
                  <c:v>96.79</c:v>
                </c:pt>
                <c:pt idx="4">
                  <c:v>85.57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923208"/>
        <c:axId val="1531571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78.62</c:v>
                </c:pt>
                <c:pt idx="1">
                  <c:v>75.89</c:v>
                </c:pt>
                <c:pt idx="2">
                  <c:v>74.52</c:v>
                </c:pt>
                <c:pt idx="3">
                  <c:v>76.09</c:v>
                </c:pt>
                <c:pt idx="4">
                  <c:v>75.87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923208"/>
        <c:axId val="153157120"/>
      </c:lineChart>
      <c:dateAx>
        <c:axId val="1519232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3157120"/>
        <c:crosses val="autoZero"/>
        <c:auto val="1"/>
        <c:lblOffset val="100"/>
        <c:baseTimeUnit val="years"/>
      </c:dateAx>
      <c:valAx>
        <c:axId val="1531571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19232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データ!$DG$6:$DK$6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158296"/>
        <c:axId val="1531586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158296"/>
        <c:axId val="153158688"/>
      </c:lineChart>
      <c:dateAx>
        <c:axId val="1531582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3158688"/>
        <c:crosses val="autoZero"/>
        <c:auto val="1"/>
        <c:lblOffset val="100"/>
        <c:baseTimeUnit val="years"/>
      </c:dateAx>
      <c:valAx>
        <c:axId val="1531586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31582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データ!$DR$6:$DV$6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159864"/>
        <c:axId val="1531602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159864"/>
        <c:axId val="153160256"/>
      </c:lineChart>
      <c:dateAx>
        <c:axId val="1531598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3160256"/>
        <c:crosses val="autoZero"/>
        <c:auto val="1"/>
        <c:lblOffset val="100"/>
        <c:baseTimeUnit val="years"/>
      </c:dateAx>
      <c:valAx>
        <c:axId val="1531602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31598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データ!$AH$6:$AL$6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306208"/>
        <c:axId val="1533066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306208"/>
        <c:axId val="153306600"/>
      </c:lineChart>
      <c:dateAx>
        <c:axId val="1533062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3306600"/>
        <c:crosses val="autoZero"/>
        <c:auto val="1"/>
        <c:lblOffset val="100"/>
        <c:baseTimeUnit val="years"/>
      </c:dateAx>
      <c:valAx>
        <c:axId val="1533066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33062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データ!$AS$6:$AW$6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308168"/>
        <c:axId val="153308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308168"/>
        <c:axId val="153308560"/>
      </c:lineChart>
      <c:dateAx>
        <c:axId val="1533081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3308560"/>
        <c:crosses val="autoZero"/>
        <c:auto val="1"/>
        <c:lblOffset val="100"/>
        <c:baseTimeUnit val="years"/>
      </c:dateAx>
      <c:valAx>
        <c:axId val="153308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33081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258.32</c:v>
                </c:pt>
                <c:pt idx="1">
                  <c:v>285.95</c:v>
                </c:pt>
                <c:pt idx="2">
                  <c:v>289.02999999999997</c:v>
                </c:pt>
                <c:pt idx="3">
                  <c:v>376.36</c:v>
                </c:pt>
                <c:pt idx="4">
                  <c:v>489.7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929856"/>
        <c:axId val="1529302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1137.3599999999999</c:v>
                </c:pt>
                <c:pt idx="1">
                  <c:v>1124.6400000000001</c:v>
                </c:pt>
                <c:pt idx="2">
                  <c:v>1108.26</c:v>
                </c:pt>
                <c:pt idx="3">
                  <c:v>1113.76</c:v>
                </c:pt>
                <c:pt idx="4">
                  <c:v>1125.69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929856"/>
        <c:axId val="152930248"/>
      </c:lineChart>
      <c:dateAx>
        <c:axId val="152929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2930248"/>
        <c:crosses val="autoZero"/>
        <c:auto val="1"/>
        <c:lblOffset val="100"/>
        <c:baseTimeUnit val="years"/>
      </c:dateAx>
      <c:valAx>
        <c:axId val="1529302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292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99.61</c:v>
                </c:pt>
                <c:pt idx="1">
                  <c:v>95.23</c:v>
                </c:pt>
                <c:pt idx="2">
                  <c:v>73.92</c:v>
                </c:pt>
                <c:pt idx="3">
                  <c:v>77.89</c:v>
                </c:pt>
                <c:pt idx="4">
                  <c:v>55.66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931424"/>
        <c:axId val="1529318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57.51</c:v>
                </c:pt>
                <c:pt idx="1">
                  <c:v>56.46</c:v>
                </c:pt>
                <c:pt idx="2">
                  <c:v>19.77</c:v>
                </c:pt>
                <c:pt idx="3">
                  <c:v>34.25</c:v>
                </c:pt>
                <c:pt idx="4">
                  <c:v>46.48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931424"/>
        <c:axId val="152931816"/>
      </c:lineChart>
      <c:dateAx>
        <c:axId val="1529314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2931816"/>
        <c:crosses val="autoZero"/>
        <c:auto val="1"/>
        <c:lblOffset val="100"/>
        <c:baseTimeUnit val="years"/>
      </c:dateAx>
      <c:valAx>
        <c:axId val="1529318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29314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186.42</c:v>
                </c:pt>
                <c:pt idx="1">
                  <c:v>197.77</c:v>
                </c:pt>
                <c:pt idx="2">
                  <c:v>257.51</c:v>
                </c:pt>
                <c:pt idx="3">
                  <c:v>246.51</c:v>
                </c:pt>
                <c:pt idx="4">
                  <c:v>290.67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307776"/>
        <c:axId val="152932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291.83</c:v>
                </c:pt>
                <c:pt idx="1">
                  <c:v>306.49</c:v>
                </c:pt>
                <c:pt idx="2">
                  <c:v>878.73</c:v>
                </c:pt>
                <c:pt idx="3">
                  <c:v>501.18</c:v>
                </c:pt>
                <c:pt idx="4">
                  <c:v>376.61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307776"/>
        <c:axId val="152932992"/>
      </c:lineChart>
      <c:dateAx>
        <c:axId val="1533077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2932992"/>
        <c:crosses val="autoZero"/>
        <c:auto val="1"/>
        <c:lblOffset val="100"/>
        <c:baseTimeUnit val="years"/>
      </c:dateAx>
      <c:valAx>
        <c:axId val="152932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33077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5C5551-6BC5-448F-A607-3D12B8B59C7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【76.03】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A7864B-ACF3-481F-B050-61B73191253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【1,239.32】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EA00AD4-712F-48B4-8AC6-D165EE501A5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【75.39】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36CBBAC-41F3-4693-A3B2-EDF36D7758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【58.19】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416C90C-C1F4-4DC9-ABA9-4A5B4038DE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【476.46】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73F2C93-BBF4-47A9-AB7E-81D1582D3ED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【36.33】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C584A1D-6D2A-4B72-85F2-F54367919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topLeftCell="AK13" zoomScaleNormal="100" workbookViewId="0">
      <selection activeCell="BL16" sqref="BL16:BZ44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群馬県　下仁田町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3"/>
      <c r="D7" s="43"/>
      <c r="E7" s="43"/>
      <c r="F7" s="43"/>
      <c r="G7" s="43"/>
      <c r="H7" s="43"/>
      <c r="I7" s="44"/>
      <c r="J7" s="42" t="s">
        <v>2</v>
      </c>
      <c r="K7" s="43"/>
      <c r="L7" s="43"/>
      <c r="M7" s="43"/>
      <c r="N7" s="43"/>
      <c r="O7" s="43"/>
      <c r="P7" s="43"/>
      <c r="Q7" s="44"/>
      <c r="R7" s="42" t="s">
        <v>3</v>
      </c>
      <c r="S7" s="43"/>
      <c r="T7" s="43"/>
      <c r="U7" s="43"/>
      <c r="V7" s="43"/>
      <c r="W7" s="43"/>
      <c r="X7" s="43"/>
      <c r="Y7" s="44"/>
      <c r="Z7" s="42" t="s">
        <v>4</v>
      </c>
      <c r="AA7" s="43"/>
      <c r="AB7" s="43"/>
      <c r="AC7" s="43"/>
      <c r="AD7" s="43"/>
      <c r="AE7" s="43"/>
      <c r="AF7" s="43"/>
      <c r="AG7" s="44"/>
      <c r="AH7" s="3"/>
      <c r="AI7" s="42" t="s">
        <v>5</v>
      </c>
      <c r="AJ7" s="43"/>
      <c r="AK7" s="43"/>
      <c r="AL7" s="43"/>
      <c r="AM7" s="43"/>
      <c r="AN7" s="43"/>
      <c r="AO7" s="43"/>
      <c r="AP7" s="44"/>
      <c r="AQ7" s="45" t="s">
        <v>6</v>
      </c>
      <c r="AR7" s="45"/>
      <c r="AS7" s="45"/>
      <c r="AT7" s="45"/>
      <c r="AU7" s="45"/>
      <c r="AV7" s="45"/>
      <c r="AW7" s="45"/>
      <c r="AX7" s="45"/>
      <c r="AY7" s="45" t="s">
        <v>7</v>
      </c>
      <c r="AZ7" s="45"/>
      <c r="BA7" s="45"/>
      <c r="BB7" s="45"/>
      <c r="BC7" s="45"/>
      <c r="BD7" s="45"/>
      <c r="BE7" s="45"/>
      <c r="BF7" s="45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51" t="str">
        <f>データ!I6</f>
        <v>法非適用</v>
      </c>
      <c r="C8" s="52"/>
      <c r="D8" s="52"/>
      <c r="E8" s="52"/>
      <c r="F8" s="52"/>
      <c r="G8" s="52"/>
      <c r="H8" s="52"/>
      <c r="I8" s="53"/>
      <c r="J8" s="51" t="str">
        <f>データ!J6</f>
        <v>水道事業</v>
      </c>
      <c r="K8" s="52"/>
      <c r="L8" s="52"/>
      <c r="M8" s="52"/>
      <c r="N8" s="52"/>
      <c r="O8" s="52"/>
      <c r="P8" s="52"/>
      <c r="Q8" s="53"/>
      <c r="R8" s="51" t="str">
        <f>データ!K6</f>
        <v>簡易水道事業</v>
      </c>
      <c r="S8" s="52"/>
      <c r="T8" s="52"/>
      <c r="U8" s="52"/>
      <c r="V8" s="52"/>
      <c r="W8" s="52"/>
      <c r="X8" s="52"/>
      <c r="Y8" s="53"/>
      <c r="Z8" s="51" t="str">
        <f>データ!L6</f>
        <v>D3</v>
      </c>
      <c r="AA8" s="52"/>
      <c r="AB8" s="52"/>
      <c r="AC8" s="52"/>
      <c r="AD8" s="52"/>
      <c r="AE8" s="52"/>
      <c r="AF8" s="52"/>
      <c r="AG8" s="53"/>
      <c r="AH8" s="3"/>
      <c r="AI8" s="54">
        <f>データ!Q6</f>
        <v>8405</v>
      </c>
      <c r="AJ8" s="55"/>
      <c r="AK8" s="55"/>
      <c r="AL8" s="55"/>
      <c r="AM8" s="55"/>
      <c r="AN8" s="55"/>
      <c r="AO8" s="55"/>
      <c r="AP8" s="56"/>
      <c r="AQ8" s="46">
        <f>データ!R6</f>
        <v>188.38</v>
      </c>
      <c r="AR8" s="46"/>
      <c r="AS8" s="46"/>
      <c r="AT8" s="46"/>
      <c r="AU8" s="46"/>
      <c r="AV8" s="46"/>
      <c r="AW8" s="46"/>
      <c r="AX8" s="46"/>
      <c r="AY8" s="46">
        <f>データ!S6</f>
        <v>44.62</v>
      </c>
      <c r="AZ8" s="46"/>
      <c r="BA8" s="46"/>
      <c r="BB8" s="46"/>
      <c r="BC8" s="46"/>
      <c r="BD8" s="46"/>
      <c r="BE8" s="46"/>
      <c r="BF8" s="46"/>
      <c r="BG8" s="3"/>
      <c r="BH8" s="3"/>
      <c r="BI8" s="3"/>
      <c r="BJ8" s="3"/>
      <c r="BK8" s="3"/>
      <c r="BL8" s="47" t="s">
        <v>9</v>
      </c>
      <c r="BM8" s="4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5" t="s">
        <v>11</v>
      </c>
      <c r="C9" s="45"/>
      <c r="D9" s="45"/>
      <c r="E9" s="45"/>
      <c r="F9" s="45"/>
      <c r="G9" s="45"/>
      <c r="H9" s="45"/>
      <c r="I9" s="45"/>
      <c r="J9" s="45" t="s">
        <v>12</v>
      </c>
      <c r="K9" s="45"/>
      <c r="L9" s="45"/>
      <c r="M9" s="45"/>
      <c r="N9" s="45"/>
      <c r="O9" s="45"/>
      <c r="P9" s="45"/>
      <c r="Q9" s="45"/>
      <c r="R9" s="45" t="s">
        <v>13</v>
      </c>
      <c r="S9" s="45"/>
      <c r="T9" s="45"/>
      <c r="U9" s="45"/>
      <c r="V9" s="45"/>
      <c r="W9" s="45"/>
      <c r="X9" s="45"/>
      <c r="Y9" s="45"/>
      <c r="Z9" s="45" t="s">
        <v>14</v>
      </c>
      <c r="AA9" s="45"/>
      <c r="AB9" s="45"/>
      <c r="AC9" s="45"/>
      <c r="AD9" s="45"/>
      <c r="AE9" s="45"/>
      <c r="AF9" s="45"/>
      <c r="AG9" s="45"/>
      <c r="AH9" s="3"/>
      <c r="AI9" s="45" t="s">
        <v>15</v>
      </c>
      <c r="AJ9" s="45"/>
      <c r="AK9" s="45"/>
      <c r="AL9" s="45"/>
      <c r="AM9" s="45"/>
      <c r="AN9" s="45"/>
      <c r="AO9" s="45"/>
      <c r="AP9" s="45"/>
      <c r="AQ9" s="45" t="s">
        <v>16</v>
      </c>
      <c r="AR9" s="45"/>
      <c r="AS9" s="45"/>
      <c r="AT9" s="45"/>
      <c r="AU9" s="45"/>
      <c r="AV9" s="45"/>
      <c r="AW9" s="45"/>
      <c r="AX9" s="45"/>
      <c r="AY9" s="45" t="s">
        <v>17</v>
      </c>
      <c r="AZ9" s="45"/>
      <c r="BA9" s="45"/>
      <c r="BB9" s="45"/>
      <c r="BC9" s="45"/>
      <c r="BD9" s="45"/>
      <c r="BE9" s="45"/>
      <c r="BF9" s="45"/>
      <c r="BG9" s="3"/>
      <c r="BH9" s="3"/>
      <c r="BI9" s="3"/>
      <c r="BJ9" s="3"/>
      <c r="BK9" s="3"/>
      <c r="BL9" s="49" t="s">
        <v>18</v>
      </c>
      <c r="BM9" s="50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6" t="str">
        <f>データ!M6</f>
        <v>-</v>
      </c>
      <c r="C10" s="46"/>
      <c r="D10" s="46"/>
      <c r="E10" s="46"/>
      <c r="F10" s="46"/>
      <c r="G10" s="46"/>
      <c r="H10" s="46"/>
      <c r="I10" s="46"/>
      <c r="J10" s="46" t="str">
        <f>データ!N6</f>
        <v>該当数値なし</v>
      </c>
      <c r="K10" s="46"/>
      <c r="L10" s="46"/>
      <c r="M10" s="46"/>
      <c r="N10" s="46"/>
      <c r="O10" s="46"/>
      <c r="P10" s="46"/>
      <c r="Q10" s="46"/>
      <c r="R10" s="46">
        <f>データ!O6</f>
        <v>42.65</v>
      </c>
      <c r="S10" s="46"/>
      <c r="T10" s="46"/>
      <c r="U10" s="46"/>
      <c r="V10" s="46"/>
      <c r="W10" s="46"/>
      <c r="X10" s="46"/>
      <c r="Y10" s="46"/>
      <c r="Z10" s="77">
        <f>データ!P6</f>
        <v>3349</v>
      </c>
      <c r="AA10" s="77"/>
      <c r="AB10" s="77"/>
      <c r="AC10" s="77"/>
      <c r="AD10" s="77"/>
      <c r="AE10" s="77"/>
      <c r="AF10" s="77"/>
      <c r="AG10" s="77"/>
      <c r="AH10" s="2"/>
      <c r="AI10" s="77">
        <f>データ!T6</f>
        <v>3550</v>
      </c>
      <c r="AJ10" s="77"/>
      <c r="AK10" s="77"/>
      <c r="AL10" s="77"/>
      <c r="AM10" s="77"/>
      <c r="AN10" s="77"/>
      <c r="AO10" s="77"/>
      <c r="AP10" s="77"/>
      <c r="AQ10" s="46">
        <f>データ!U6</f>
        <v>157.72999999999999</v>
      </c>
      <c r="AR10" s="46"/>
      <c r="AS10" s="46"/>
      <c r="AT10" s="46"/>
      <c r="AU10" s="46"/>
      <c r="AV10" s="46"/>
      <c r="AW10" s="46"/>
      <c r="AX10" s="46"/>
      <c r="AY10" s="46">
        <f>データ!V6</f>
        <v>22.51</v>
      </c>
      <c r="AZ10" s="46"/>
      <c r="BA10" s="46"/>
      <c r="BB10" s="46"/>
      <c r="BC10" s="46"/>
      <c r="BD10" s="46"/>
      <c r="BE10" s="46"/>
      <c r="BF10" s="46"/>
      <c r="BG10" s="3"/>
      <c r="BH10" s="3"/>
      <c r="BI10" s="3"/>
      <c r="BJ10" s="2"/>
      <c r="BK10" s="2"/>
      <c r="BL10" s="61" t="s">
        <v>20</v>
      </c>
      <c r="BM10" s="62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3" t="s">
        <v>22</v>
      </c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63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</row>
    <row r="14" spans="1:78" ht="13.5" customHeight="1">
      <c r="A14" s="2"/>
      <c r="B14" s="65" t="s">
        <v>23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7"/>
      <c r="BK14" s="2"/>
      <c r="BL14" s="71" t="s">
        <v>24</v>
      </c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3"/>
    </row>
    <row r="15" spans="1:78" ht="13.5" customHeight="1">
      <c r="A15" s="2"/>
      <c r="B15" s="68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70"/>
      <c r="BK15" s="2"/>
      <c r="BL15" s="74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6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7" t="s">
        <v>107</v>
      </c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9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7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9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7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9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7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9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7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9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7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9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7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9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7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9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7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9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7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9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7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9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7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9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7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9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7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9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7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9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7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9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7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9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7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9"/>
    </row>
    <row r="34" spans="1:78" ht="13.5" customHeight="1">
      <c r="A34" s="2"/>
      <c r="B34" s="16"/>
      <c r="C34" s="60" t="s">
        <v>25</v>
      </c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19"/>
      <c r="R34" s="60" t="s">
        <v>26</v>
      </c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19"/>
      <c r="AG34" s="60" t="s">
        <v>27</v>
      </c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19"/>
      <c r="AV34" s="60" t="s">
        <v>28</v>
      </c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18"/>
      <c r="BK34" s="2"/>
      <c r="BL34" s="57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9"/>
    </row>
    <row r="35" spans="1:78" ht="13.5" customHeight="1">
      <c r="A35" s="2"/>
      <c r="B35" s="16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19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19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19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18"/>
      <c r="BK35" s="2"/>
      <c r="BL35" s="57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9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7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9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7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9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7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9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7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9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7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9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7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9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7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9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7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9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7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9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71" t="s">
        <v>29</v>
      </c>
      <c r="BM45" s="72"/>
      <c r="BN45" s="72"/>
      <c r="BO45" s="72"/>
      <c r="BP45" s="72"/>
      <c r="BQ45" s="72"/>
      <c r="BR45" s="72"/>
      <c r="BS45" s="72"/>
      <c r="BT45" s="72"/>
      <c r="BU45" s="72"/>
      <c r="BV45" s="72"/>
      <c r="BW45" s="72"/>
      <c r="BX45" s="72"/>
      <c r="BY45" s="72"/>
      <c r="BZ45" s="73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74"/>
      <c r="BM46" s="75"/>
      <c r="BN46" s="75"/>
      <c r="BO46" s="75"/>
      <c r="BP46" s="75"/>
      <c r="BQ46" s="75"/>
      <c r="BR46" s="75"/>
      <c r="BS46" s="75"/>
      <c r="BT46" s="75"/>
      <c r="BU46" s="75"/>
      <c r="BV46" s="75"/>
      <c r="BW46" s="75"/>
      <c r="BX46" s="75"/>
      <c r="BY46" s="75"/>
      <c r="BZ46" s="76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7" t="s">
        <v>105</v>
      </c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9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7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9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7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9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7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9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7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9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7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9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7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9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7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9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7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9"/>
    </row>
    <row r="56" spans="1:78" ht="13.5" customHeight="1">
      <c r="A56" s="2"/>
      <c r="B56" s="16"/>
      <c r="C56" s="60" t="s">
        <v>30</v>
      </c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19"/>
      <c r="R56" s="60" t="s">
        <v>31</v>
      </c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19"/>
      <c r="AG56" s="60" t="s">
        <v>32</v>
      </c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19"/>
      <c r="AV56" s="60" t="s">
        <v>33</v>
      </c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18"/>
      <c r="BK56" s="2"/>
      <c r="BL56" s="57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9"/>
    </row>
    <row r="57" spans="1:78" ht="13.5" customHeight="1">
      <c r="A57" s="2"/>
      <c r="B57" s="16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19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19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19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0"/>
      <c r="BI57" s="60"/>
      <c r="BJ57" s="18"/>
      <c r="BK57" s="2"/>
      <c r="BL57" s="57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9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57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9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57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9"/>
    </row>
    <row r="60" spans="1:78" ht="13.5" customHeight="1">
      <c r="A60" s="2"/>
      <c r="B60" s="68" t="s">
        <v>34</v>
      </c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70"/>
      <c r="BK60" s="2"/>
      <c r="BL60" s="57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9"/>
    </row>
    <row r="61" spans="1:78" ht="13.5" customHeight="1">
      <c r="A61" s="2"/>
      <c r="B61" s="68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70"/>
      <c r="BK61" s="2"/>
      <c r="BL61" s="57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9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7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9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78"/>
      <c r="BM63" s="79"/>
      <c r="BN63" s="79"/>
      <c r="BO63" s="79"/>
      <c r="BP63" s="79"/>
      <c r="BQ63" s="79"/>
      <c r="BR63" s="79"/>
      <c r="BS63" s="79"/>
      <c r="BT63" s="79"/>
      <c r="BU63" s="79"/>
      <c r="BV63" s="79"/>
      <c r="BW63" s="79"/>
      <c r="BX63" s="79"/>
      <c r="BY63" s="79"/>
      <c r="BZ63" s="80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71" t="s">
        <v>35</v>
      </c>
      <c r="BM64" s="72"/>
      <c r="BN64" s="72"/>
      <c r="BO64" s="72"/>
      <c r="BP64" s="72"/>
      <c r="BQ64" s="72"/>
      <c r="BR64" s="72"/>
      <c r="BS64" s="72"/>
      <c r="BT64" s="72"/>
      <c r="BU64" s="72"/>
      <c r="BV64" s="72"/>
      <c r="BW64" s="72"/>
      <c r="BX64" s="72"/>
      <c r="BY64" s="72"/>
      <c r="BZ64" s="73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74"/>
      <c r="BM65" s="75"/>
      <c r="BN65" s="75"/>
      <c r="BO65" s="75"/>
      <c r="BP65" s="75"/>
      <c r="BQ65" s="75"/>
      <c r="BR65" s="75"/>
      <c r="BS65" s="75"/>
      <c r="BT65" s="75"/>
      <c r="BU65" s="75"/>
      <c r="BV65" s="75"/>
      <c r="BW65" s="75"/>
      <c r="BX65" s="75"/>
      <c r="BY65" s="75"/>
      <c r="BZ65" s="76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7" t="s">
        <v>106</v>
      </c>
      <c r="BM66" s="58"/>
      <c r="BN66" s="58"/>
      <c r="BO66" s="58"/>
      <c r="BP66" s="58"/>
      <c r="BQ66" s="58"/>
      <c r="BR66" s="58"/>
      <c r="BS66" s="58"/>
      <c r="BT66" s="58"/>
      <c r="BU66" s="58"/>
      <c r="BV66" s="58"/>
      <c r="BW66" s="58"/>
      <c r="BX66" s="58"/>
      <c r="BY66" s="58"/>
      <c r="BZ66" s="59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7"/>
      <c r="BM67" s="58"/>
      <c r="BN67" s="58"/>
      <c r="BO67" s="58"/>
      <c r="BP67" s="58"/>
      <c r="BQ67" s="58"/>
      <c r="BR67" s="58"/>
      <c r="BS67" s="58"/>
      <c r="BT67" s="58"/>
      <c r="BU67" s="58"/>
      <c r="BV67" s="58"/>
      <c r="BW67" s="58"/>
      <c r="BX67" s="58"/>
      <c r="BY67" s="58"/>
      <c r="BZ67" s="59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7"/>
      <c r="BM68" s="58"/>
      <c r="BN68" s="58"/>
      <c r="BO68" s="58"/>
      <c r="BP68" s="58"/>
      <c r="BQ68" s="58"/>
      <c r="BR68" s="58"/>
      <c r="BS68" s="58"/>
      <c r="BT68" s="58"/>
      <c r="BU68" s="58"/>
      <c r="BV68" s="58"/>
      <c r="BW68" s="58"/>
      <c r="BX68" s="58"/>
      <c r="BY68" s="58"/>
      <c r="BZ68" s="59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7"/>
      <c r="BM69" s="58"/>
      <c r="BN69" s="58"/>
      <c r="BO69" s="58"/>
      <c r="BP69" s="58"/>
      <c r="BQ69" s="58"/>
      <c r="BR69" s="58"/>
      <c r="BS69" s="58"/>
      <c r="BT69" s="58"/>
      <c r="BU69" s="58"/>
      <c r="BV69" s="58"/>
      <c r="BW69" s="58"/>
      <c r="BX69" s="58"/>
      <c r="BY69" s="58"/>
      <c r="BZ69" s="59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7"/>
      <c r="BM70" s="58"/>
      <c r="BN70" s="58"/>
      <c r="BO70" s="58"/>
      <c r="BP70" s="58"/>
      <c r="BQ70" s="58"/>
      <c r="BR70" s="58"/>
      <c r="BS70" s="58"/>
      <c r="BT70" s="58"/>
      <c r="BU70" s="58"/>
      <c r="BV70" s="58"/>
      <c r="BW70" s="58"/>
      <c r="BX70" s="58"/>
      <c r="BY70" s="58"/>
      <c r="BZ70" s="59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7"/>
      <c r="BM71" s="58"/>
      <c r="BN71" s="58"/>
      <c r="BO71" s="58"/>
      <c r="BP71" s="58"/>
      <c r="BQ71" s="58"/>
      <c r="BR71" s="58"/>
      <c r="BS71" s="58"/>
      <c r="BT71" s="58"/>
      <c r="BU71" s="58"/>
      <c r="BV71" s="58"/>
      <c r="BW71" s="58"/>
      <c r="BX71" s="58"/>
      <c r="BY71" s="58"/>
      <c r="BZ71" s="59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7"/>
      <c r="BM72" s="58"/>
      <c r="BN72" s="58"/>
      <c r="BO72" s="58"/>
      <c r="BP72" s="58"/>
      <c r="BQ72" s="58"/>
      <c r="BR72" s="58"/>
      <c r="BS72" s="58"/>
      <c r="BT72" s="58"/>
      <c r="BU72" s="58"/>
      <c r="BV72" s="58"/>
      <c r="BW72" s="58"/>
      <c r="BX72" s="58"/>
      <c r="BY72" s="58"/>
      <c r="BZ72" s="59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7"/>
      <c r="BM73" s="58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8"/>
      <c r="BY73" s="58"/>
      <c r="BZ73" s="59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7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9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7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  <c r="BZ75" s="59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7"/>
      <c r="BM76" s="58"/>
      <c r="BN76" s="58"/>
      <c r="BO76" s="58"/>
      <c r="BP76" s="58"/>
      <c r="BQ76" s="58"/>
      <c r="BR76" s="58"/>
      <c r="BS76" s="58"/>
      <c r="BT76" s="58"/>
      <c r="BU76" s="58"/>
      <c r="BV76" s="58"/>
      <c r="BW76" s="58"/>
      <c r="BX76" s="58"/>
      <c r="BY76" s="58"/>
      <c r="BZ76" s="59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7"/>
      <c r="BM77" s="58"/>
      <c r="BN77" s="58"/>
      <c r="BO77" s="58"/>
      <c r="BP77" s="58"/>
      <c r="BQ77" s="58"/>
      <c r="BR77" s="58"/>
      <c r="BS77" s="58"/>
      <c r="BT77" s="58"/>
      <c r="BU77" s="58"/>
      <c r="BV77" s="58"/>
      <c r="BW77" s="58"/>
      <c r="BX77" s="58"/>
      <c r="BY77" s="58"/>
      <c r="BZ77" s="59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7"/>
      <c r="BM78" s="58"/>
      <c r="BN78" s="58"/>
      <c r="BO78" s="58"/>
      <c r="BP78" s="58"/>
      <c r="BQ78" s="58"/>
      <c r="BR78" s="58"/>
      <c r="BS78" s="58"/>
      <c r="BT78" s="58"/>
      <c r="BU78" s="58"/>
      <c r="BV78" s="58"/>
      <c r="BW78" s="58"/>
      <c r="BX78" s="58"/>
      <c r="BY78" s="58"/>
      <c r="BZ78" s="59"/>
    </row>
    <row r="79" spans="1:78" ht="13.5" customHeight="1">
      <c r="A79" s="2"/>
      <c r="B79" s="16"/>
      <c r="C79" s="60" t="s">
        <v>36</v>
      </c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19"/>
      <c r="V79" s="19"/>
      <c r="W79" s="60" t="s">
        <v>37</v>
      </c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19"/>
      <c r="AP79" s="19"/>
      <c r="AQ79" s="60" t="s">
        <v>38</v>
      </c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60"/>
      <c r="BI79" s="17"/>
      <c r="BJ79" s="18"/>
      <c r="BK79" s="2"/>
      <c r="BL79" s="57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58"/>
      <c r="BZ79" s="59"/>
    </row>
    <row r="80" spans="1:78" ht="13.5" customHeight="1">
      <c r="A80" s="2"/>
      <c r="B80" s="16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19"/>
      <c r="V80" s="19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19"/>
      <c r="AP80" s="19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60"/>
      <c r="BI80" s="17"/>
      <c r="BJ80" s="18"/>
      <c r="BK80" s="2"/>
      <c r="BL80" s="57"/>
      <c r="BM80" s="58"/>
      <c r="BN80" s="58"/>
      <c r="BO80" s="58"/>
      <c r="BP80" s="58"/>
      <c r="BQ80" s="58"/>
      <c r="BR80" s="58"/>
      <c r="BS80" s="58"/>
      <c r="BT80" s="58"/>
      <c r="BU80" s="58"/>
      <c r="BV80" s="58"/>
      <c r="BW80" s="58"/>
      <c r="BX80" s="58"/>
      <c r="BY80" s="58"/>
      <c r="BZ80" s="59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57"/>
      <c r="BM81" s="58"/>
      <c r="BN81" s="58"/>
      <c r="BO81" s="58"/>
      <c r="BP81" s="58"/>
      <c r="BQ81" s="58"/>
      <c r="BR81" s="58"/>
      <c r="BS81" s="58"/>
      <c r="BT81" s="58"/>
      <c r="BU81" s="58"/>
      <c r="BV81" s="58"/>
      <c r="BW81" s="58"/>
      <c r="BX81" s="58"/>
      <c r="BY81" s="58"/>
      <c r="BZ81" s="59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78"/>
      <c r="BM82" s="79"/>
      <c r="BN82" s="79"/>
      <c r="BO82" s="79"/>
      <c r="BP82" s="79"/>
      <c r="BQ82" s="79"/>
      <c r="BR82" s="79"/>
      <c r="BS82" s="79"/>
      <c r="BT82" s="79"/>
      <c r="BU82" s="79"/>
      <c r="BV82" s="79"/>
      <c r="BW82" s="79"/>
      <c r="BX82" s="79"/>
      <c r="BY82" s="79"/>
      <c r="BZ82" s="80"/>
    </row>
    <row r="83" spans="1:78">
      <c r="C83" s="2" t="s">
        <v>39</v>
      </c>
    </row>
  </sheetData>
  <sheetProtection password="B501" sheet="1" objects="1" scenarios="1" formatCells="0" formatColumns="0" formatRows="0"/>
  <mergeCells count="53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16:BZ44"/>
    <mergeCell ref="C34:P35"/>
    <mergeCell ref="R34:AE35"/>
    <mergeCell ref="AG34:AT35"/>
    <mergeCell ref="AV34:BI35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2:BZ4"/>
    <mergeCell ref="B6:AG6"/>
    <mergeCell ref="B7:I7"/>
    <mergeCell ref="J7:Q7"/>
    <mergeCell ref="R7:Y7"/>
    <mergeCell ref="Z7:AG7"/>
    <mergeCell ref="AI7:AP7"/>
    <mergeCell ref="AQ7:AX7"/>
    <mergeCell ref="AY7:BF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.5"/>
  <cols>
    <col min="2" max="143" width="11.875" customWidth="1"/>
  </cols>
  <sheetData>
    <row r="1" spans="1:143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2" t="s">
        <v>49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4"/>
      <c r="W3" s="88" t="s">
        <v>50</v>
      </c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 t="s">
        <v>51</v>
      </c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</row>
    <row r="4" spans="1:143">
      <c r="A4" s="26" t="s">
        <v>52</v>
      </c>
      <c r="B4" s="28"/>
      <c r="C4" s="28"/>
      <c r="D4" s="28"/>
      <c r="E4" s="28"/>
      <c r="F4" s="28"/>
      <c r="G4" s="28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7"/>
      <c r="W4" s="81" t="s">
        <v>53</v>
      </c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 t="s">
        <v>54</v>
      </c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 t="s">
        <v>55</v>
      </c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 t="s">
        <v>56</v>
      </c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 t="s">
        <v>57</v>
      </c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 t="s">
        <v>58</v>
      </c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 t="s">
        <v>59</v>
      </c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 t="s">
        <v>60</v>
      </c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 t="s">
        <v>61</v>
      </c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 t="s">
        <v>62</v>
      </c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 t="s">
        <v>63</v>
      </c>
      <c r="ED4" s="81"/>
      <c r="EE4" s="81"/>
      <c r="EF4" s="81"/>
      <c r="EG4" s="81"/>
      <c r="EH4" s="81"/>
      <c r="EI4" s="81"/>
      <c r="EJ4" s="81"/>
      <c r="EK4" s="81"/>
      <c r="EL4" s="81"/>
      <c r="EM4" s="81"/>
    </row>
    <row r="5" spans="1:143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>
      <c r="A6" s="26" t="s">
        <v>92</v>
      </c>
      <c r="B6" s="31">
        <f>B7</f>
        <v>2014</v>
      </c>
      <c r="C6" s="31">
        <f t="shared" ref="C6:V6" si="3">C7</f>
        <v>103829</v>
      </c>
      <c r="D6" s="31">
        <f t="shared" si="3"/>
        <v>47</v>
      </c>
      <c r="E6" s="31">
        <f t="shared" si="3"/>
        <v>1</v>
      </c>
      <c r="F6" s="31">
        <f t="shared" si="3"/>
        <v>0</v>
      </c>
      <c r="G6" s="31">
        <f t="shared" si="3"/>
        <v>0</v>
      </c>
      <c r="H6" s="31" t="str">
        <f t="shared" si="3"/>
        <v>群馬県　下仁田町</v>
      </c>
      <c r="I6" s="31" t="str">
        <f t="shared" si="3"/>
        <v>法非適用</v>
      </c>
      <c r="J6" s="31" t="str">
        <f t="shared" si="3"/>
        <v>水道事業</v>
      </c>
      <c r="K6" s="31" t="str">
        <f t="shared" si="3"/>
        <v>簡易水道事業</v>
      </c>
      <c r="L6" s="31" t="str">
        <f t="shared" si="3"/>
        <v>D3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42.65</v>
      </c>
      <c r="P6" s="32">
        <f t="shared" si="3"/>
        <v>3349</v>
      </c>
      <c r="Q6" s="32">
        <f t="shared" si="3"/>
        <v>8405</v>
      </c>
      <c r="R6" s="32">
        <f t="shared" si="3"/>
        <v>188.38</v>
      </c>
      <c r="S6" s="32">
        <f t="shared" si="3"/>
        <v>44.62</v>
      </c>
      <c r="T6" s="32">
        <f t="shared" si="3"/>
        <v>3550</v>
      </c>
      <c r="U6" s="32">
        <f t="shared" si="3"/>
        <v>157.72999999999999</v>
      </c>
      <c r="V6" s="32">
        <f t="shared" si="3"/>
        <v>22.51</v>
      </c>
      <c r="W6" s="33">
        <f>IF(W7="",NA(),W7)</f>
        <v>101.03</v>
      </c>
      <c r="X6" s="33">
        <f t="shared" ref="X6:AF6" si="4">IF(X7="",NA(),X7)</f>
        <v>97.72</v>
      </c>
      <c r="Y6" s="33">
        <f t="shared" si="4"/>
        <v>87.94</v>
      </c>
      <c r="Z6" s="33">
        <f t="shared" si="4"/>
        <v>96.79</v>
      </c>
      <c r="AA6" s="33">
        <f t="shared" si="4"/>
        <v>85.57</v>
      </c>
      <c r="AB6" s="33">
        <f t="shared" si="4"/>
        <v>78.62</v>
      </c>
      <c r="AC6" s="33">
        <f t="shared" si="4"/>
        <v>75.89</v>
      </c>
      <c r="AD6" s="33">
        <f t="shared" si="4"/>
        <v>74.52</v>
      </c>
      <c r="AE6" s="33">
        <f t="shared" si="4"/>
        <v>76.09</v>
      </c>
      <c r="AF6" s="33">
        <f t="shared" si="4"/>
        <v>75.87</v>
      </c>
      <c r="AG6" s="32" t="str">
        <f>IF(AG7="","",IF(AG7="-","【-】","【"&amp;SUBSTITUTE(TEXT(AG7,"#,##0.00"),"-","△")&amp;"】"))</f>
        <v>【76.03】</v>
      </c>
      <c r="AH6" s="32" t="e">
        <f>IF(AH7="",NA(),AH7)</f>
        <v>#N/A</v>
      </c>
      <c r="AI6" s="32" t="e">
        <f t="shared" ref="AI6:AQ6" si="5">IF(AI7="",NA(),AI7)</f>
        <v>#N/A</v>
      </c>
      <c r="AJ6" s="32" t="e">
        <f t="shared" si="5"/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str">
        <f>IF(AR7="","",IF(AR7="-","【-】","【"&amp;SUBSTITUTE(TEXT(AR7,"#,##0.00"),"-","△")&amp;"】"))</f>
        <v/>
      </c>
      <c r="AS6" s="32" t="e">
        <f>IF(AS7="",NA(),AS7)</f>
        <v>#N/A</v>
      </c>
      <c r="AT6" s="32" t="e">
        <f t="shared" ref="AT6:BB6" si="6">IF(AT7="",NA(),AT7)</f>
        <v>#N/A</v>
      </c>
      <c r="AU6" s="32" t="e">
        <f t="shared" si="6"/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str">
        <f>IF(BC7="","",IF(BC7="-","【-】","【"&amp;SUBSTITUTE(TEXT(BC7,"#,##0.00"),"-","△")&amp;"】"))</f>
        <v/>
      </c>
      <c r="BD6" s="33">
        <f>IF(BD7="",NA(),BD7)</f>
        <v>258.32</v>
      </c>
      <c r="BE6" s="33">
        <f t="shared" ref="BE6:BM6" si="7">IF(BE7="",NA(),BE7)</f>
        <v>285.95</v>
      </c>
      <c r="BF6" s="33">
        <f t="shared" si="7"/>
        <v>289.02999999999997</v>
      </c>
      <c r="BG6" s="33">
        <f t="shared" si="7"/>
        <v>376.36</v>
      </c>
      <c r="BH6" s="33">
        <f t="shared" si="7"/>
        <v>489.7</v>
      </c>
      <c r="BI6" s="33">
        <f t="shared" si="7"/>
        <v>1137.3599999999999</v>
      </c>
      <c r="BJ6" s="33">
        <f t="shared" si="7"/>
        <v>1124.6400000000001</v>
      </c>
      <c r="BK6" s="33">
        <f t="shared" si="7"/>
        <v>1108.26</v>
      </c>
      <c r="BL6" s="33">
        <f t="shared" si="7"/>
        <v>1113.76</v>
      </c>
      <c r="BM6" s="33">
        <f t="shared" si="7"/>
        <v>1125.69</v>
      </c>
      <c r="BN6" s="32" t="str">
        <f>IF(BN7="","",IF(BN7="-","【-】","【"&amp;SUBSTITUTE(TEXT(BN7,"#,##0.00"),"-","△")&amp;"】"))</f>
        <v>【1,239.32】</v>
      </c>
      <c r="BO6" s="33">
        <f>IF(BO7="",NA(),BO7)</f>
        <v>99.61</v>
      </c>
      <c r="BP6" s="33">
        <f t="shared" ref="BP6:BX6" si="8">IF(BP7="",NA(),BP7)</f>
        <v>95.23</v>
      </c>
      <c r="BQ6" s="33">
        <f t="shared" si="8"/>
        <v>73.92</v>
      </c>
      <c r="BR6" s="33">
        <f t="shared" si="8"/>
        <v>77.89</v>
      </c>
      <c r="BS6" s="33">
        <f t="shared" si="8"/>
        <v>55.66</v>
      </c>
      <c r="BT6" s="33">
        <f t="shared" si="8"/>
        <v>57.51</v>
      </c>
      <c r="BU6" s="33">
        <f t="shared" si="8"/>
        <v>56.46</v>
      </c>
      <c r="BV6" s="33">
        <f t="shared" si="8"/>
        <v>19.77</v>
      </c>
      <c r="BW6" s="33">
        <f t="shared" si="8"/>
        <v>34.25</v>
      </c>
      <c r="BX6" s="33">
        <f t="shared" si="8"/>
        <v>46.48</v>
      </c>
      <c r="BY6" s="32" t="str">
        <f>IF(BY7="","",IF(BY7="-","【-】","【"&amp;SUBSTITUTE(TEXT(BY7,"#,##0.00"),"-","△")&amp;"】"))</f>
        <v>【36.33】</v>
      </c>
      <c r="BZ6" s="33">
        <f>IF(BZ7="",NA(),BZ7)</f>
        <v>186.42</v>
      </c>
      <c r="CA6" s="33">
        <f t="shared" ref="CA6:CI6" si="9">IF(CA7="",NA(),CA7)</f>
        <v>197.77</v>
      </c>
      <c r="CB6" s="33">
        <f t="shared" si="9"/>
        <v>257.51</v>
      </c>
      <c r="CC6" s="33">
        <f t="shared" si="9"/>
        <v>246.51</v>
      </c>
      <c r="CD6" s="33">
        <f t="shared" si="9"/>
        <v>290.67</v>
      </c>
      <c r="CE6" s="33">
        <f t="shared" si="9"/>
        <v>291.83</v>
      </c>
      <c r="CF6" s="33">
        <f t="shared" si="9"/>
        <v>306.49</v>
      </c>
      <c r="CG6" s="33">
        <f t="shared" si="9"/>
        <v>878.73</v>
      </c>
      <c r="CH6" s="33">
        <f t="shared" si="9"/>
        <v>501.18</v>
      </c>
      <c r="CI6" s="33">
        <f t="shared" si="9"/>
        <v>376.61</v>
      </c>
      <c r="CJ6" s="32" t="str">
        <f>IF(CJ7="","",IF(CJ7="-","【-】","【"&amp;SUBSTITUTE(TEXT(CJ7,"#,##0.00"),"-","△")&amp;"】"))</f>
        <v>【476.46】</v>
      </c>
      <c r="CK6" s="33">
        <f>IF(CK7="",NA(),CK7)</f>
        <v>64.349999999999994</v>
      </c>
      <c r="CL6" s="33">
        <f t="shared" ref="CL6:CT6" si="10">IF(CL7="",NA(),CL7)</f>
        <v>59.97</v>
      </c>
      <c r="CM6" s="33">
        <f t="shared" si="10"/>
        <v>58.77</v>
      </c>
      <c r="CN6" s="33">
        <f t="shared" si="10"/>
        <v>57.54</v>
      </c>
      <c r="CO6" s="33">
        <f t="shared" si="10"/>
        <v>57.54</v>
      </c>
      <c r="CP6" s="33">
        <f t="shared" si="10"/>
        <v>57.95</v>
      </c>
      <c r="CQ6" s="33">
        <f t="shared" si="10"/>
        <v>58.25</v>
      </c>
      <c r="CR6" s="33">
        <f t="shared" si="10"/>
        <v>57.17</v>
      </c>
      <c r="CS6" s="33">
        <f t="shared" si="10"/>
        <v>57.55</v>
      </c>
      <c r="CT6" s="33">
        <f t="shared" si="10"/>
        <v>57.43</v>
      </c>
      <c r="CU6" s="32" t="str">
        <f>IF(CU7="","",IF(CU7="-","【-】","【"&amp;SUBSTITUTE(TEXT(CU7,"#,##0.00"),"-","△")&amp;"】"))</f>
        <v>【58.19】</v>
      </c>
      <c r="CV6" s="33">
        <f>IF(CV7="",NA(),CV7)</f>
        <v>85</v>
      </c>
      <c r="CW6" s="33">
        <f t="shared" ref="CW6:DE6" si="11">IF(CW7="",NA(),CW7)</f>
        <v>85</v>
      </c>
      <c r="CX6" s="33">
        <f t="shared" si="11"/>
        <v>85.04</v>
      </c>
      <c r="CY6" s="33">
        <f t="shared" si="11"/>
        <v>84.99</v>
      </c>
      <c r="CZ6" s="33">
        <f t="shared" si="11"/>
        <v>84.99</v>
      </c>
      <c r="DA6" s="33">
        <f t="shared" si="11"/>
        <v>76.33</v>
      </c>
      <c r="DB6" s="33">
        <f t="shared" si="11"/>
        <v>74.53</v>
      </c>
      <c r="DC6" s="33">
        <f t="shared" si="11"/>
        <v>74.94</v>
      </c>
      <c r="DD6" s="33">
        <f t="shared" si="11"/>
        <v>74.14</v>
      </c>
      <c r="DE6" s="33">
        <f t="shared" si="11"/>
        <v>73.83</v>
      </c>
      <c r="DF6" s="32" t="str">
        <f>IF(DF7="","",IF(DF7="-","【-】","【"&amp;SUBSTITUTE(TEXT(DF7,"#,##0.00"),"-","△")&amp;"】"))</f>
        <v>【75.39】</v>
      </c>
      <c r="DG6" s="32" t="e">
        <f>IF(DG7="",NA(),DG7)</f>
        <v>#N/A</v>
      </c>
      <c r="DH6" s="32" t="e">
        <f t="shared" ref="DH6:DP6" si="12">IF(DH7="",NA(),DH7)</f>
        <v>#N/A</v>
      </c>
      <c r="DI6" s="32" t="e">
        <f t="shared" si="12"/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str">
        <f>IF(DQ7="","",IF(DQ7="-","【-】","【"&amp;SUBSTITUTE(TEXT(DQ7,"#,##0.00"),"-","△")&amp;"】"))</f>
        <v/>
      </c>
      <c r="DR6" s="32" t="e">
        <f>IF(DR7="",NA(),DR7)</f>
        <v>#N/A</v>
      </c>
      <c r="DS6" s="32" t="e">
        <f t="shared" ref="DS6:EA6" si="13">IF(DS7="",NA(),DS7)</f>
        <v>#N/A</v>
      </c>
      <c r="DT6" s="32" t="e">
        <f t="shared" si="13"/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str">
        <f>IF(EB7="","",IF(EB7="-","【-】","【"&amp;SUBSTITUTE(TEXT(EB7,"#,##0.00"),"-","△")&amp;"】"))</f>
        <v/>
      </c>
      <c r="EC6" s="32">
        <f>IF(EC7="",NA(),EC7)</f>
        <v>0</v>
      </c>
      <c r="ED6" s="32">
        <f t="shared" ref="ED6:EL6" si="14">IF(ED7="",NA(),ED7)</f>
        <v>0</v>
      </c>
      <c r="EE6" s="33">
        <f t="shared" si="14"/>
        <v>0.13</v>
      </c>
      <c r="EF6" s="32">
        <f t="shared" si="14"/>
        <v>0</v>
      </c>
      <c r="EG6" s="33">
        <f t="shared" si="14"/>
        <v>0.95</v>
      </c>
      <c r="EH6" s="33">
        <f t="shared" si="14"/>
        <v>0.48</v>
      </c>
      <c r="EI6" s="33">
        <f t="shared" si="14"/>
        <v>0.47</v>
      </c>
      <c r="EJ6" s="33">
        <f t="shared" si="14"/>
        <v>0.46</v>
      </c>
      <c r="EK6" s="33">
        <f t="shared" si="14"/>
        <v>0.8</v>
      </c>
      <c r="EL6" s="33">
        <f t="shared" si="14"/>
        <v>0.69</v>
      </c>
      <c r="EM6" s="32" t="str">
        <f>IF(EM7="","",IF(EM7="-","【-】","【"&amp;SUBSTITUTE(TEXT(EM7,"#,##0.00"),"-","△")&amp;"】"))</f>
        <v>【0.74】</v>
      </c>
    </row>
    <row r="7" spans="1:143" s="34" customFormat="1">
      <c r="A7" s="26"/>
      <c r="B7" s="35">
        <v>2014</v>
      </c>
      <c r="C7" s="35">
        <v>103829</v>
      </c>
      <c r="D7" s="35">
        <v>47</v>
      </c>
      <c r="E7" s="35">
        <v>1</v>
      </c>
      <c r="F7" s="35">
        <v>0</v>
      </c>
      <c r="G7" s="35">
        <v>0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 t="s">
        <v>99</v>
      </c>
      <c r="O7" s="36">
        <v>42.65</v>
      </c>
      <c r="P7" s="36">
        <v>3349</v>
      </c>
      <c r="Q7" s="36">
        <v>8405</v>
      </c>
      <c r="R7" s="36">
        <v>188.38</v>
      </c>
      <c r="S7" s="36">
        <v>44.62</v>
      </c>
      <c r="T7" s="36">
        <v>3550</v>
      </c>
      <c r="U7" s="36">
        <v>157.72999999999999</v>
      </c>
      <c r="V7" s="36">
        <v>22.51</v>
      </c>
      <c r="W7" s="36">
        <v>101.03</v>
      </c>
      <c r="X7" s="36">
        <v>97.72</v>
      </c>
      <c r="Y7" s="36">
        <v>87.94</v>
      </c>
      <c r="Z7" s="36">
        <v>96.79</v>
      </c>
      <c r="AA7" s="36">
        <v>85.57</v>
      </c>
      <c r="AB7" s="36">
        <v>78.62</v>
      </c>
      <c r="AC7" s="36">
        <v>75.89</v>
      </c>
      <c r="AD7" s="36">
        <v>74.52</v>
      </c>
      <c r="AE7" s="36">
        <v>76.09</v>
      </c>
      <c r="AF7" s="36">
        <v>75.87</v>
      </c>
      <c r="AG7" s="36">
        <v>76.03</v>
      </c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>
        <v>258.32</v>
      </c>
      <c r="BE7" s="36">
        <v>285.95</v>
      </c>
      <c r="BF7" s="36">
        <v>289.02999999999997</v>
      </c>
      <c r="BG7" s="36">
        <v>376.36</v>
      </c>
      <c r="BH7" s="36">
        <v>489.7</v>
      </c>
      <c r="BI7" s="36">
        <v>1137.3599999999999</v>
      </c>
      <c r="BJ7" s="36">
        <v>1124.6400000000001</v>
      </c>
      <c r="BK7" s="36">
        <v>1108.26</v>
      </c>
      <c r="BL7" s="36">
        <v>1113.76</v>
      </c>
      <c r="BM7" s="36">
        <v>1125.69</v>
      </c>
      <c r="BN7" s="36">
        <v>1239.32</v>
      </c>
      <c r="BO7" s="36">
        <v>99.61</v>
      </c>
      <c r="BP7" s="36">
        <v>95.23</v>
      </c>
      <c r="BQ7" s="36">
        <v>73.92</v>
      </c>
      <c r="BR7" s="36">
        <v>77.89</v>
      </c>
      <c r="BS7" s="36">
        <v>55.66</v>
      </c>
      <c r="BT7" s="36">
        <v>57.51</v>
      </c>
      <c r="BU7" s="36">
        <v>56.46</v>
      </c>
      <c r="BV7" s="36">
        <v>19.77</v>
      </c>
      <c r="BW7" s="36">
        <v>34.25</v>
      </c>
      <c r="BX7" s="36">
        <v>46.48</v>
      </c>
      <c r="BY7" s="36">
        <v>36.33</v>
      </c>
      <c r="BZ7" s="36">
        <v>186.42</v>
      </c>
      <c r="CA7" s="36">
        <v>197.77</v>
      </c>
      <c r="CB7" s="36">
        <v>257.51</v>
      </c>
      <c r="CC7" s="36">
        <v>246.51</v>
      </c>
      <c r="CD7" s="36">
        <v>290.67</v>
      </c>
      <c r="CE7" s="36">
        <v>291.83</v>
      </c>
      <c r="CF7" s="36">
        <v>306.49</v>
      </c>
      <c r="CG7" s="36">
        <v>878.73</v>
      </c>
      <c r="CH7" s="36">
        <v>501.18</v>
      </c>
      <c r="CI7" s="36">
        <v>376.61</v>
      </c>
      <c r="CJ7" s="36">
        <v>476.46</v>
      </c>
      <c r="CK7" s="36">
        <v>64.349999999999994</v>
      </c>
      <c r="CL7" s="36">
        <v>59.97</v>
      </c>
      <c r="CM7" s="36">
        <v>58.77</v>
      </c>
      <c r="CN7" s="36">
        <v>57.54</v>
      </c>
      <c r="CO7" s="36">
        <v>57.54</v>
      </c>
      <c r="CP7" s="36">
        <v>57.95</v>
      </c>
      <c r="CQ7" s="36">
        <v>58.25</v>
      </c>
      <c r="CR7" s="36">
        <v>57.17</v>
      </c>
      <c r="CS7" s="36">
        <v>57.55</v>
      </c>
      <c r="CT7" s="36">
        <v>57.43</v>
      </c>
      <c r="CU7" s="36">
        <v>58.19</v>
      </c>
      <c r="CV7" s="36">
        <v>85</v>
      </c>
      <c r="CW7" s="36">
        <v>85</v>
      </c>
      <c r="CX7" s="36">
        <v>85.04</v>
      </c>
      <c r="CY7" s="36">
        <v>84.99</v>
      </c>
      <c r="CZ7" s="36">
        <v>84.99</v>
      </c>
      <c r="DA7" s="36">
        <v>76.33</v>
      </c>
      <c r="DB7" s="36">
        <v>74.53</v>
      </c>
      <c r="DC7" s="36">
        <v>74.94</v>
      </c>
      <c r="DD7" s="36">
        <v>74.14</v>
      </c>
      <c r="DE7" s="36">
        <v>73.83</v>
      </c>
      <c r="DF7" s="36">
        <v>75.39</v>
      </c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>
        <v>0</v>
      </c>
      <c r="ED7" s="36">
        <v>0</v>
      </c>
      <c r="EE7" s="36">
        <v>0.13</v>
      </c>
      <c r="EF7" s="36">
        <v>0</v>
      </c>
      <c r="EG7" s="36">
        <v>0.95</v>
      </c>
      <c r="EH7" s="36">
        <v>0.48</v>
      </c>
      <c r="EI7" s="36">
        <v>0.47</v>
      </c>
      <c r="EJ7" s="36">
        <v>0.46</v>
      </c>
      <c r="EK7" s="36">
        <v>0.8</v>
      </c>
      <c r="EL7" s="36">
        <v>0.69</v>
      </c>
      <c r="EM7" s="36">
        <v>0.74</v>
      </c>
    </row>
    <row r="8" spans="1:143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</row>
    <row r="9" spans="1:143">
      <c r="A9" s="38"/>
      <c r="B9" s="38" t="s">
        <v>100</v>
      </c>
      <c r="C9" s="38" t="s">
        <v>101</v>
      </c>
      <c r="D9" s="38" t="s">
        <v>102</v>
      </c>
      <c r="E9" s="38" t="s">
        <v>103</v>
      </c>
      <c r="F9" s="38" t="s">
        <v>104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>
      <c r="A10" s="38" t="s">
        <v>43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荒木 俊宏２６</cp:lastModifiedBy>
  <cp:lastPrinted>2016-02-24T00:02:43Z</cp:lastPrinted>
  <dcterms:created xsi:type="dcterms:W3CDTF">2016-01-18T05:01:03Z</dcterms:created>
  <dcterms:modified xsi:type="dcterms:W3CDTF">2016-02-24T00:02:48Z</dcterms:modified>
  <cp:category/>
</cp:coreProperties>
</file>