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<sst xmlns="http://schemas.openxmlformats.org/spreadsheetml/2006/main" count="218" uniqueCount="108">
  <si>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</si>
  <si>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</si>
  <si>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</si>
  <si>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</si>
  <si>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</si>
  <si>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</si>
  <si>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</si>
  <si>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</si>
  <si>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</si>
  <si>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</si>
  <si>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</si>
  <si>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</si>
  <si>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</si>
  <si>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</si>
  <si>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</si>
  <si>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</si>
  <si>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</si>
  <si>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</si>
  <si>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</si>
  <si>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</si>
  <si>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</si>
  <si>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</si>
  <si>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</si>
  <si>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</si>
  <si>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</si>
  <si>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</si>
  <si>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</si>
  <si>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</si>
  <si>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</si>
  <si>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</si>
  <si>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</si>
  <si>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</si>
  <si>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</si>
  <si>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</si>
  <si>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</si>
  <si>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</si>
  <si>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</si>
  <si>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</si>
  <si>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</si>
  <si>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</si>
  <si>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</si>
  <si>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</si>
  <si>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</si>
  <si>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</si>
  <si>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</si>
  <si>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</si>
  <si>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</si>
  <si>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</si>
  <si>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</si>
  <si>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</si>
  <si>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</si>
  <si>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</si>
  <si>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</si>
  <si>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</si>
  <si>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</si>
  <si>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</si>
  <si>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</si>
  <si>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</si>
  <si>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</si>
  <si>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</si>
  <si>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</si>
  <si>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</si>
  <si>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</si>
  <si>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</si>
  <si>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</si>
  <si>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</si>
  <si>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</si>
  <si>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</si>
  <si>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</si>
  <si>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</si>
  <si>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</si>
  <si>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</si>
  <si>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</si>
  <si>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</si>
  <si>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</si>
  <si>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</si>
  <si>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</si>
  <si>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</si>
  <si>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</si>
  <si>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</si>
  <si>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</si>
  <si>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</si>
  <si>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</si>
  <si>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</si>
  <si>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</si>
  <si>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</si>
  <si>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</si>
  <si>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</si>
  <si>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</si>
  <si>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</si>
  <si>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</si>
  <si>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</si>
  <si>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</si>
  <si>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</si>
  <si>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</si>
  <si>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</si>
  <si>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</si>
  <si>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</si>
  <si>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</si>
  <si>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</si>
  <si>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</si>
  <si>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</si>
  <si>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</si>
  <si>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</si>
  <si>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</si>
  <si>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80％超となっているが、この収益には多額の一般会計繰入金が含まれている。将来的な更新投資支出の増加が見込まれるが、さらに一般会計からの繰入金に依存することはできないので、その支出増加に見合った料金の改定や起債発行を検討する必要がある。
　④企業債残高対給水収益比率は、類似団体と比較すると低い状況であるが、管路更新に係る各年度の起債発行額は過度な依存を避けるため、原則として償還元金の範囲内とする。
　⑤料金回収率、⑥給水原価の指標からは給水に要する維持管理費や資本費が料金で賄えていないことがわかる。
　⑦施設利用率、⑧有収率は類似団体と比較すると高い状況なので、地理地形的な理由から施設の統合は困難であるが、この数値を維持または向上させる必要がある。</t>
    <rPh sb="2" eb="5">
      <t>シュウエキテキ</t>
    </rPh>
    <rPh sb="5" eb="7">
      <t>シュウシ</t>
    </rPh>
    <rPh sb="7" eb="9">
      <t>ヒリツ</t>
    </rPh>
    <rPh sb="13" eb="14">
      <t>チョウ</t>
    </rPh>
    <rPh sb="24" eb="26">
      <t>シュウエキ</t>
    </rPh>
    <rPh sb="28" eb="30">
      <t>タガク</t>
    </rPh>
    <rPh sb="31" eb="33">
      <t>イッパン</t>
    </rPh>
    <rPh sb="33" eb="35">
      <t>カイケイ</t>
    </rPh>
    <rPh sb="35" eb="38">
      <t>クリイレキン</t>
    </rPh>
    <rPh sb="39" eb="40">
      <t>フク</t>
    </rPh>
    <rPh sb="46" eb="48">
      <t>ショウライ</t>
    </rPh>
    <rPh sb="48" eb="49">
      <t>テキ</t>
    </rPh>
    <rPh sb="50" eb="52">
      <t>コウシン</t>
    </rPh>
    <rPh sb="52" eb="54">
      <t>トウシ</t>
    </rPh>
    <rPh sb="54" eb="56">
      <t>シシュツ</t>
    </rPh>
    <rPh sb="57" eb="59">
      <t>ゾウカ</t>
    </rPh>
    <rPh sb="60" eb="62">
      <t>ミコ</t>
    </rPh>
    <rPh sb="70" eb="72">
      <t>イッパン</t>
    </rPh>
    <rPh sb="72" eb="74">
      <t>カイケイ</t>
    </rPh>
    <rPh sb="77" eb="80">
      <t>クリイレキン</t>
    </rPh>
    <rPh sb="81" eb="83">
      <t>イゾン</t>
    </rPh>
    <rPh sb="97" eb="99">
      <t>シシュツ</t>
    </rPh>
    <rPh sb="99" eb="101">
      <t>ゾウカ</t>
    </rPh>
    <rPh sb="102" eb="104">
      <t>ミア</t>
    </rPh>
    <rPh sb="106" eb="108">
      <t>リョウキン</t>
    </rPh>
    <rPh sb="109" eb="111">
      <t>カイテイ</t>
    </rPh>
    <rPh sb="112" eb="114">
      <t>キサイ</t>
    </rPh>
    <rPh sb="114" eb="116">
      <t>ハッコウ</t>
    </rPh>
    <rPh sb="117" eb="119">
      <t>ケントウ</t>
    </rPh>
    <rPh sb="121" eb="123">
      <t>ヒツヨウ</t>
    </rPh>
    <rPh sb="130" eb="133">
      <t>キギョウサイ</t>
    </rPh>
    <rPh sb="133" eb="135">
      <t>ザンダカ</t>
    </rPh>
    <rPh sb="135" eb="136">
      <t>タイ</t>
    </rPh>
    <rPh sb="136" eb="138">
      <t>キュウスイ</t>
    </rPh>
    <rPh sb="138" eb="140">
      <t>シュウエキ</t>
    </rPh>
    <rPh sb="140" eb="142">
      <t>ヒリツ</t>
    </rPh>
    <rPh sb="144" eb="146">
      <t>ルイジ</t>
    </rPh>
    <rPh sb="146" eb="148">
      <t>ダンタイ</t>
    </rPh>
    <rPh sb="149" eb="151">
      <t>ヒカク</t>
    </rPh>
    <rPh sb="154" eb="155">
      <t>ヒク</t>
    </rPh>
    <rPh sb="156" eb="158">
      <t>ジョウキョウ</t>
    </rPh>
    <rPh sb="163" eb="165">
      <t>カンロ</t>
    </rPh>
    <rPh sb="165" eb="167">
      <t>コウシン</t>
    </rPh>
    <rPh sb="168" eb="169">
      <t>カカ</t>
    </rPh>
    <rPh sb="170" eb="171">
      <t>カク</t>
    </rPh>
    <rPh sb="171" eb="173">
      <t>ネンド</t>
    </rPh>
    <rPh sb="174" eb="176">
      <t>キサイ</t>
    </rPh>
    <rPh sb="176" eb="178">
      <t>ハッコウ</t>
    </rPh>
    <rPh sb="178" eb="179">
      <t>ガク</t>
    </rPh>
    <rPh sb="180" eb="182">
      <t>カド</t>
    </rPh>
    <rPh sb="183" eb="185">
      <t>イゾン</t>
    </rPh>
    <rPh sb="186" eb="187">
      <t>サ</t>
    </rPh>
    <rPh sb="192" eb="194">
      <t>ゲンソク</t>
    </rPh>
    <rPh sb="197" eb="199">
      <t>ショウカン</t>
    </rPh>
    <rPh sb="199" eb="201">
      <t>ガンキン</t>
    </rPh>
    <rPh sb="202" eb="205">
      <t>ハンイナイ</t>
    </rPh>
    <rPh sb="212" eb="214">
      <t>リョウキン</t>
    </rPh>
    <rPh sb="214" eb="217">
      <t>カイシュウリツ</t>
    </rPh>
    <rPh sb="219" eb="221">
      <t>キュウスイ</t>
    </rPh>
    <rPh sb="221" eb="223">
      <t>ゲンカ</t>
    </rPh>
    <rPh sb="224" eb="226">
      <t>シヒョウ</t>
    </rPh>
    <rPh sb="229" eb="231">
      <t>キュウスイ</t>
    </rPh>
    <rPh sb="232" eb="233">
      <t>ヨウ</t>
    </rPh>
    <rPh sb="235" eb="237">
      <t>イジ</t>
    </rPh>
    <rPh sb="237" eb="240">
      <t>カンリヒ</t>
    </rPh>
    <rPh sb="241" eb="244">
      <t>シホンヒ</t>
    </rPh>
    <rPh sb="245" eb="247">
      <t>リョウキン</t>
    </rPh>
    <rPh sb="248" eb="249">
      <t>マカナ</t>
    </rPh>
    <rPh sb="264" eb="266">
      <t>シセツ</t>
    </rPh>
    <rPh sb="266" eb="269">
      <t>リヨウリツ</t>
    </rPh>
    <rPh sb="271" eb="273">
      <t>ユウシュウ</t>
    </rPh>
    <rPh sb="273" eb="274">
      <t>リツ</t>
    </rPh>
    <rPh sb="275" eb="277">
      <t>ルイジ</t>
    </rPh>
    <rPh sb="277" eb="279">
      <t>ダンタイ</t>
    </rPh>
    <rPh sb="280" eb="282">
      <t>ヒカク</t>
    </rPh>
    <rPh sb="331" eb="333">
      <t>ヒツヨウ</t>
    </rPh>
    <phoneticPr fontId="4"/>
  </si>
  <si>
    <t>　③管路更新率は、類似団体と比べてもかなり低い状況である。管路の多くが耐用年数を経過しているため老朽化が原因と思われる漏水も頻発しているので、耐震化も含めた管路更新計画を策定する必要がある。
　</t>
    <rPh sb="2" eb="4">
      <t>カンロ</t>
    </rPh>
    <rPh sb="4" eb="6">
      <t>コウシン</t>
    </rPh>
    <rPh sb="6" eb="7">
      <t>リツ</t>
    </rPh>
    <rPh sb="9" eb="11">
      <t>ルイジ</t>
    </rPh>
    <rPh sb="11" eb="13">
      <t>ダンタイ</t>
    </rPh>
    <rPh sb="14" eb="15">
      <t>クラ</t>
    </rPh>
    <rPh sb="21" eb="22">
      <t>ヒク</t>
    </rPh>
    <rPh sb="23" eb="25">
      <t>ジョウキョウ</t>
    </rPh>
    <rPh sb="29" eb="31">
      <t>カンロ</t>
    </rPh>
    <rPh sb="32" eb="33">
      <t>オオ</t>
    </rPh>
    <rPh sb="35" eb="37">
      <t>タイヨウ</t>
    </rPh>
    <rPh sb="37" eb="39">
      <t>ネンスウ</t>
    </rPh>
    <rPh sb="40" eb="42">
      <t>ケイカ</t>
    </rPh>
    <rPh sb="48" eb="51">
      <t>ロウキュウカ</t>
    </rPh>
    <rPh sb="52" eb="54">
      <t>ゲンイン</t>
    </rPh>
    <rPh sb="55" eb="56">
      <t>オモ</t>
    </rPh>
    <rPh sb="59" eb="61">
      <t>ロウスイ</t>
    </rPh>
    <rPh sb="62" eb="64">
      <t>ヒンパツ</t>
    </rPh>
    <rPh sb="71" eb="74">
      <t>タイシンカ</t>
    </rPh>
    <rPh sb="75" eb="76">
      <t>フク</t>
    </rPh>
    <rPh sb="78" eb="80">
      <t>カンロ</t>
    </rPh>
    <rPh sb="80" eb="82">
      <t>コウシン</t>
    </rPh>
    <rPh sb="82" eb="84">
      <t>ケイカク</t>
    </rPh>
    <rPh sb="85" eb="87">
      <t>サクテイ</t>
    </rPh>
    <rPh sb="89" eb="91">
      <t>ヒツヨウ</t>
    </rPh>
    <phoneticPr fontId="4"/>
  </si>
  <si>
    <t>　維持管理及び施設等更新に伴う費用の増大、さらには現在配水池を築造中であり供用開始までにまだ期間を要することから、料金の改定等も含めた財源の確保に努め、更なる経営改善や計画的かつ効率的な投資を行う。
　しかしながら経営状況も厳しいことから起債を有効に活用して、当面の目標を管路更新率1.0％に設定し、計画的に老朽化対策を行う。</t>
    <rPh sb="1" eb="3">
      <t>イジ</t>
    </rPh>
    <rPh sb="3" eb="5">
      <t>カンリ</t>
    </rPh>
    <rPh sb="5" eb="6">
      <t>オヨ</t>
    </rPh>
    <rPh sb="7" eb="9">
      <t>シセツ</t>
    </rPh>
    <rPh sb="9" eb="10">
      <t>トウ</t>
    </rPh>
    <rPh sb="10" eb="12">
      <t>コウシン</t>
    </rPh>
    <rPh sb="13" eb="14">
      <t>トモナ</t>
    </rPh>
    <rPh sb="15" eb="17">
      <t>ヒヨウ</t>
    </rPh>
    <rPh sb="18" eb="20">
      <t>ゾウダイ</t>
    </rPh>
    <rPh sb="25" eb="27">
      <t>ゲンザイ</t>
    </rPh>
    <rPh sb="27" eb="30">
      <t>ハイスイチ</t>
    </rPh>
    <rPh sb="31" eb="33">
      <t>チクゾウ</t>
    </rPh>
    <rPh sb="33" eb="34">
      <t>ナカ</t>
    </rPh>
    <rPh sb="37" eb="39">
      <t>キョウヨウ</t>
    </rPh>
    <rPh sb="39" eb="41">
      <t>カイシ</t>
    </rPh>
    <rPh sb="46" eb="48">
      <t>キカン</t>
    </rPh>
    <rPh sb="49" eb="50">
      <t>ヨウ</t>
    </rPh>
    <rPh sb="57" eb="59">
      <t>リョウキン</t>
    </rPh>
    <rPh sb="60" eb="62">
      <t>カイテイ</t>
    </rPh>
    <rPh sb="62" eb="63">
      <t>トウ</t>
    </rPh>
    <rPh sb="64" eb="65">
      <t>フク</t>
    </rPh>
    <rPh sb="67" eb="69">
      <t>ザイゲン</t>
    </rPh>
    <rPh sb="70" eb="72">
      <t>カクホ</t>
    </rPh>
    <rPh sb="73" eb="74">
      <t>ツト</t>
    </rPh>
    <rPh sb="76" eb="77">
      <t>サラ</t>
    </rPh>
    <rPh sb="79" eb="81">
      <t>ケイエイ</t>
    </rPh>
    <rPh sb="81" eb="83">
      <t>カイゼン</t>
    </rPh>
    <rPh sb="84" eb="87">
      <t>ケイカクテキ</t>
    </rPh>
    <rPh sb="89" eb="92">
      <t>コウリツテキ</t>
    </rPh>
    <rPh sb="93" eb="95">
      <t>トウシ</t>
    </rPh>
    <rPh sb="96" eb="9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</si>
</sst>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0.26</c:v>
                </c:pt>
                <c:pt idx="1">
                  <c:v>0.57999999999999996</c:v>
                </c:pt>
                <c:pt idx="2">
                  <c:v>0.2</c:v>
                </c:pt>
                <c:pt idx="3">
                  <c:v>0.36</c:v>
                </c:pt>
                <c:pt idx="4">
                  <c:v>0.08</c:v>
                </c:pt>
              </c:numCache>
            </c:numRef>
          </c:val>
        </c:ser>
        <c:dLbls>
          <c:showLegendKey val="0"/>
          <c:showVal val="0"/>
          <c:showCatName val="0"/>
          <c:showSerName val="0"/>
          <c:showPercent val="0"/>
          <c:showBubbleSize val="0"/>
        </c:dLbls>
        <c:gapWidth val="150"/>
        <c:axId val="31524352"/>
        <c:axId val="315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0.59</c:v>
                </c:pt>
                <c:pt idx="3">
                  <c:v>0.64</c:v>
                </c:pt>
                <c:pt idx="4">
                  <c:v>0.55000000000000004</c:v>
                </c:pt>
              </c:numCache>
            </c:numRef>
          </c:val>
          <c:smooth val="0"/>
        </c:ser>
        <c:dLbls>
          <c:showLegendKey val="0"/>
          <c:showVal val="0"/>
          <c:showCatName val="0"/>
          <c:showSerName val="0"/>
          <c:showPercent val="0"/>
          <c:showBubbleSize val="0"/>
        </c:dLbls>
        <c:marker val="1"/>
        <c:smooth val="0"/>
        <c:axId val="31524352"/>
        <c:axId val="31526272"/>
      </c:lineChart>
      <c:dateAx>
        <c:axId val="31524352"/>
        <c:scaling>
          <c:orientation val="minMax"/>
        </c:scaling>
        <c:delete val="1"/>
        <c:axPos val="b"/>
        <c:numFmt formatCode="ge" sourceLinked="1"/>
        <c:majorTickMark val="none"/>
        <c:minorTickMark val="none"/>
        <c:tickLblPos val="none"/>
        <c:crossAx val="31526272"/>
        <c:crosses val="autoZero"/>
        <c:auto val="1"/>
        <c:lblOffset val="100"/>
        <c:baseTimeUnit val="years"/>
      </c:dateAx>
      <c:valAx>
        <c:axId val="315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79.489999999999995</c:v>
                </c:pt>
                <c:pt idx="1">
                  <c:v>77.89</c:v>
                </c:pt>
                <c:pt idx="2">
                  <c:v>78.44</c:v>
                </c:pt>
                <c:pt idx="3">
                  <c:v>75.25</c:v>
                </c:pt>
                <c:pt idx="4">
                  <c:v>74.17</c:v>
                </c:pt>
              </c:numCache>
            </c:numRef>
          </c:val>
        </c:ser>
        <c:dLbls>
          <c:showLegendKey val="0"/>
          <c:showVal val="0"/>
          <c:showCatName val="0"/>
          <c:showSerName val="0"/>
          <c:showPercent val="0"/>
          <c:showBubbleSize val="0"/>
        </c:dLbls>
        <c:gapWidth val="150"/>
        <c:axId val="33384320"/>
        <c:axId val="334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63.99</c:v>
                </c:pt>
                <c:pt idx="3">
                  <c:v>62.01</c:v>
                </c:pt>
                <c:pt idx="4">
                  <c:v>60.68</c:v>
                </c:pt>
              </c:numCache>
            </c:numRef>
          </c:val>
          <c:smooth val="0"/>
        </c:ser>
        <c:dLbls>
          <c:showLegendKey val="0"/>
          <c:showVal val="0"/>
          <c:showCatName val="0"/>
          <c:showSerName val="0"/>
          <c:showPercent val="0"/>
          <c:showBubbleSize val="0"/>
        </c:dLbls>
        <c:marker val="1"/>
        <c:smooth val="0"/>
        <c:axId val="33384320"/>
        <c:axId val="33402880"/>
      </c:lineChart>
      <c:dateAx>
        <c:axId val="33384320"/>
        <c:scaling>
          <c:orientation val="minMax"/>
        </c:scaling>
        <c:delete val="1"/>
        <c:axPos val="b"/>
        <c:numFmt formatCode="ge" sourceLinked="1"/>
        <c:majorTickMark val="none"/>
        <c:minorTickMark val="none"/>
        <c:tickLblPos val="none"/>
        <c:crossAx val="33402880"/>
        <c:crosses val="autoZero"/>
        <c:auto val="1"/>
        <c:lblOffset val="100"/>
        <c:baseTimeUnit val="years"/>
      </c:dateAx>
      <c:valAx>
        <c:axId val="334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92.94</c:v>
                </c:pt>
                <c:pt idx="1">
                  <c:v>92.17</c:v>
                </c:pt>
                <c:pt idx="2">
                  <c:v>92.22</c:v>
                </c:pt>
                <c:pt idx="3">
                  <c:v>91.58</c:v>
                </c:pt>
                <c:pt idx="4">
                  <c:v>92.24</c:v>
                </c:pt>
              </c:numCache>
            </c:numRef>
          </c:val>
        </c:ser>
        <c:dLbls>
          <c:showLegendKey val="0"/>
          <c:showVal val="0"/>
          <c:showCatName val="0"/>
          <c:showSerName val="0"/>
          <c:showPercent val="0"/>
          <c:showBubbleSize val="0"/>
        </c:dLbls>
        <c:gapWidth val="150"/>
        <c:axId val="33424896"/>
        <c:axId val="334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76.260000000000005</c:v>
                </c:pt>
                <c:pt idx="3">
                  <c:v>75.8</c:v>
                </c:pt>
                <c:pt idx="4">
                  <c:v>75.760000000000005</c:v>
                </c:pt>
              </c:numCache>
            </c:numRef>
          </c:val>
          <c:smooth val="0"/>
        </c:ser>
        <c:dLbls>
          <c:showLegendKey val="0"/>
          <c:showVal val="0"/>
          <c:showCatName val="0"/>
          <c:showSerName val="0"/>
          <c:showPercent val="0"/>
          <c:showBubbleSize val="0"/>
        </c:dLbls>
        <c:marker val="1"/>
        <c:smooth val="0"/>
        <c:axId val="33424896"/>
        <c:axId val="33426816"/>
      </c:lineChart>
      <c:dateAx>
        <c:axId val="33424896"/>
        <c:scaling>
          <c:orientation val="minMax"/>
        </c:scaling>
        <c:delete val="1"/>
        <c:axPos val="b"/>
        <c:numFmt formatCode="ge" sourceLinked="1"/>
        <c:majorTickMark val="none"/>
        <c:minorTickMark val="none"/>
        <c:tickLblPos val="none"/>
        <c:crossAx val="33426816"/>
        <c:crosses val="autoZero"/>
        <c:auto val="1"/>
        <c:lblOffset val="100"/>
        <c:baseTimeUnit val="years"/>
      </c:dateAx>
      <c:valAx>
        <c:axId val="334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97.25</c:v>
                </c:pt>
                <c:pt idx="1">
                  <c:v>87.63</c:v>
                </c:pt>
                <c:pt idx="2">
                  <c:v>89.37</c:v>
                </c:pt>
                <c:pt idx="3">
                  <c:v>86.06</c:v>
                </c:pt>
                <c:pt idx="4">
                  <c:v>83.98</c:v>
                </c:pt>
              </c:numCache>
            </c:numRef>
          </c:val>
        </c:ser>
        <c:dLbls>
          <c:showLegendKey val="0"/>
          <c:showVal val="0"/>
          <c:showCatName val="0"/>
          <c:showSerName val="0"/>
          <c:showPercent val="0"/>
          <c:showBubbleSize val="0"/>
        </c:dLbls>
        <c:gapWidth val="150"/>
        <c:axId val="31569024"/>
        <c:axId val="315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75.91</c:v>
                </c:pt>
                <c:pt idx="3">
                  <c:v>77.19</c:v>
                </c:pt>
                <c:pt idx="4">
                  <c:v>77.48</c:v>
                </c:pt>
              </c:numCache>
            </c:numRef>
          </c:val>
          <c:smooth val="0"/>
        </c:ser>
        <c:dLbls>
          <c:showLegendKey val="0"/>
          <c:showVal val="0"/>
          <c:showCatName val="0"/>
          <c:showSerName val="0"/>
          <c:showPercent val="0"/>
          <c:showBubbleSize val="0"/>
        </c:dLbls>
        <c:marker val="1"/>
        <c:smooth val="0"/>
        <c:axId val="31569024"/>
        <c:axId val="31570944"/>
      </c:lineChart>
      <c:dateAx>
        <c:axId val="31569024"/>
        <c:scaling>
          <c:orientation val="minMax"/>
        </c:scaling>
        <c:delete val="1"/>
        <c:axPos val="b"/>
        <c:numFmt formatCode="ge" sourceLinked="1"/>
        <c:majorTickMark val="none"/>
        <c:minorTickMark val="none"/>
        <c:tickLblPos val="none"/>
        <c:crossAx val="31570944"/>
        <c:crosses val="autoZero"/>
        <c:auto val="1"/>
        <c:lblOffset val="100"/>
        <c:baseTimeUnit val="years"/>
      </c:dateAx>
      <c:valAx>
        <c:axId val="315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047296"/>
        <c:axId val="330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047296"/>
        <c:axId val="33049216"/>
      </c:lineChart>
      <c:dateAx>
        <c:axId val="33047296"/>
        <c:scaling>
          <c:orientation val="minMax"/>
        </c:scaling>
        <c:delete val="1"/>
        <c:axPos val="b"/>
        <c:numFmt formatCode="ge" sourceLinked="1"/>
        <c:majorTickMark val="none"/>
        <c:minorTickMark val="none"/>
        <c:tickLblPos val="none"/>
        <c:crossAx val="33049216"/>
        <c:crosses val="autoZero"/>
        <c:auto val="1"/>
        <c:lblOffset val="100"/>
        <c:baseTimeUnit val="years"/>
      </c:dateAx>
      <c:valAx>
        <c:axId val="330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083776"/>
        <c:axId val="330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083776"/>
        <c:axId val="33085696"/>
      </c:lineChart>
      <c:dateAx>
        <c:axId val="33083776"/>
        <c:scaling>
          <c:orientation val="minMax"/>
        </c:scaling>
        <c:delete val="1"/>
        <c:axPos val="b"/>
        <c:numFmt formatCode="ge" sourceLinked="1"/>
        <c:majorTickMark val="none"/>
        <c:minorTickMark val="none"/>
        <c:tickLblPos val="none"/>
        <c:crossAx val="33085696"/>
        <c:crosses val="autoZero"/>
        <c:auto val="1"/>
        <c:lblOffset val="100"/>
        <c:baseTimeUnit val="years"/>
      </c:dateAx>
      <c:valAx>
        <c:axId val="330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200000"/>
        <c:axId val="3320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200000"/>
        <c:axId val="33202176"/>
      </c:lineChart>
      <c:dateAx>
        <c:axId val="33200000"/>
        <c:scaling>
          <c:orientation val="minMax"/>
        </c:scaling>
        <c:delete val="1"/>
        <c:axPos val="b"/>
        <c:numFmt formatCode="ge" sourceLinked="1"/>
        <c:majorTickMark val="none"/>
        <c:minorTickMark val="none"/>
        <c:tickLblPos val="none"/>
        <c:crossAx val="33202176"/>
        <c:crosses val="autoZero"/>
        <c:auto val="1"/>
        <c:lblOffset val="100"/>
        <c:baseTimeUnit val="years"/>
      </c:dateAx>
      <c:valAx>
        <c:axId val="332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560448"/>
        <c:axId val="335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560448"/>
        <c:axId val="33566720"/>
      </c:lineChart>
      <c:dateAx>
        <c:axId val="33560448"/>
        <c:scaling>
          <c:orientation val="minMax"/>
        </c:scaling>
        <c:delete val="1"/>
        <c:axPos val="b"/>
        <c:numFmt formatCode="ge" sourceLinked="1"/>
        <c:majorTickMark val="none"/>
        <c:minorTickMark val="none"/>
        <c:tickLblPos val="none"/>
        <c:crossAx val="33566720"/>
        <c:crosses val="autoZero"/>
        <c:auto val="1"/>
        <c:lblOffset val="100"/>
        <c:baseTimeUnit val="years"/>
      </c:dateAx>
      <c:valAx>
        <c:axId val="335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439.04</c:v>
                </c:pt>
                <c:pt idx="1">
                  <c:v>426.85</c:v>
                </c:pt>
                <c:pt idx="2">
                  <c:v>402.54</c:v>
                </c:pt>
                <c:pt idx="3">
                  <c:v>391.41</c:v>
                </c:pt>
                <c:pt idx="4">
                  <c:v>358.35</c:v>
                </c:pt>
              </c:numCache>
            </c:numRef>
          </c:val>
        </c:ser>
        <c:dLbls>
          <c:showLegendKey val="0"/>
          <c:showVal val="0"/>
          <c:showCatName val="0"/>
          <c:showSerName val="0"/>
          <c:showPercent val="0"/>
          <c:showBubbleSize val="0"/>
        </c:dLbls>
        <c:gapWidth val="150"/>
        <c:axId val="33605120"/>
        <c:axId val="336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1321.78</c:v>
                </c:pt>
                <c:pt idx="3">
                  <c:v>1326.51</c:v>
                </c:pt>
                <c:pt idx="4">
                  <c:v>1285.3599999999999</c:v>
                </c:pt>
              </c:numCache>
            </c:numRef>
          </c:val>
          <c:smooth val="0"/>
        </c:ser>
        <c:dLbls>
          <c:showLegendKey val="0"/>
          <c:showVal val="0"/>
          <c:showCatName val="0"/>
          <c:showSerName val="0"/>
          <c:showPercent val="0"/>
          <c:showBubbleSize val="0"/>
        </c:dLbls>
        <c:marker val="1"/>
        <c:smooth val="0"/>
        <c:axId val="33605120"/>
        <c:axId val="33607040"/>
      </c:lineChart>
      <c:dateAx>
        <c:axId val="33605120"/>
        <c:scaling>
          <c:orientation val="minMax"/>
        </c:scaling>
        <c:delete val="1"/>
        <c:axPos val="b"/>
        <c:numFmt formatCode="ge" sourceLinked="1"/>
        <c:majorTickMark val="none"/>
        <c:minorTickMark val="none"/>
        <c:tickLblPos val="none"/>
        <c:crossAx val="33607040"/>
        <c:crosses val="autoZero"/>
        <c:auto val="1"/>
        <c:lblOffset val="100"/>
        <c:baseTimeUnit val="years"/>
      </c:dateAx>
      <c:valAx>
        <c:axId val="336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83.64</c:v>
                </c:pt>
                <c:pt idx="1">
                  <c:v>75.25</c:v>
                </c:pt>
                <c:pt idx="2">
                  <c:v>75.95</c:v>
                </c:pt>
                <c:pt idx="3">
                  <c:v>73.209999999999994</c:v>
                </c:pt>
                <c:pt idx="4">
                  <c:v>72.569999999999993</c:v>
                </c:pt>
              </c:numCache>
            </c:numRef>
          </c:val>
        </c:ser>
        <c:dLbls>
          <c:showLegendKey val="0"/>
          <c:showVal val="0"/>
          <c:showCatName val="0"/>
          <c:showSerName val="0"/>
          <c:showPercent val="0"/>
          <c:showBubbleSize val="0"/>
        </c:dLbls>
        <c:gapWidth val="150"/>
        <c:axId val="33230208"/>
        <c:axId val="332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54.57</c:v>
                </c:pt>
                <c:pt idx="3">
                  <c:v>54.4</c:v>
                </c:pt>
                <c:pt idx="4">
                  <c:v>54.45</c:v>
                </c:pt>
              </c:numCache>
            </c:numRef>
          </c:val>
          <c:smooth val="0"/>
        </c:ser>
        <c:dLbls>
          <c:showLegendKey val="0"/>
          <c:showVal val="0"/>
          <c:showCatName val="0"/>
          <c:showSerName val="0"/>
          <c:showPercent val="0"/>
          <c:showBubbleSize val="0"/>
        </c:dLbls>
        <c:marker val="1"/>
        <c:smooth val="0"/>
        <c:axId val="33230208"/>
        <c:axId val="33261056"/>
      </c:lineChart>
      <c:dateAx>
        <c:axId val="33230208"/>
        <c:scaling>
          <c:orientation val="minMax"/>
        </c:scaling>
        <c:delete val="1"/>
        <c:axPos val="b"/>
        <c:numFmt formatCode="ge" sourceLinked="1"/>
        <c:majorTickMark val="none"/>
        <c:minorTickMark val="none"/>
        <c:tickLblPos val="none"/>
        <c:crossAx val="33261056"/>
        <c:crosses val="autoZero"/>
        <c:auto val="1"/>
        <c:lblOffset val="100"/>
        <c:baseTimeUnit val="years"/>
      </c:dateAx>
      <c:valAx>
        <c:axId val="332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94.02</c:v>
                </c:pt>
                <c:pt idx="1">
                  <c:v>104.72</c:v>
                </c:pt>
                <c:pt idx="2">
                  <c:v>103.29</c:v>
                </c:pt>
                <c:pt idx="3">
                  <c:v>108.06</c:v>
                </c:pt>
                <c:pt idx="4">
                  <c:v>112.74</c:v>
                </c:pt>
              </c:numCache>
            </c:numRef>
          </c:val>
        </c:ser>
        <c:dLbls>
          <c:showLegendKey val="0"/>
          <c:showVal val="0"/>
          <c:showCatName val="0"/>
          <c:showSerName val="0"/>
          <c:showPercent val="0"/>
          <c:showBubbleSize val="0"/>
        </c:dLbls>
        <c:gapWidth val="150"/>
        <c:axId val="33290496"/>
        <c:axId val="333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318.02999999999997</c:v>
                </c:pt>
                <c:pt idx="3">
                  <c:v>325.14</c:v>
                </c:pt>
                <c:pt idx="4">
                  <c:v>332.75</c:v>
                </c:pt>
              </c:numCache>
            </c:numRef>
          </c:val>
          <c:smooth val="0"/>
        </c:ser>
        <c:dLbls>
          <c:showLegendKey val="0"/>
          <c:showVal val="0"/>
          <c:showCatName val="0"/>
          <c:showSerName val="0"/>
          <c:showPercent val="0"/>
          <c:showBubbleSize val="0"/>
        </c:dLbls>
        <c:marker val="1"/>
        <c:smooth val="0"/>
        <c:axId val="33290496"/>
        <c:axId val="33366400"/>
      </c:lineChart>
      <c:dateAx>
        <c:axId val="33290496"/>
        <c:scaling>
          <c:orientation val="minMax"/>
        </c:scaling>
        <c:delete val="1"/>
        <c:axPos val="b"/>
        <c:numFmt formatCode="ge" sourceLinked="1"/>
        <c:majorTickMark val="none"/>
        <c:minorTickMark val="none"/>
        <c:tickLblPos val="none"/>
        <c:crossAx val="33366400"/>
        <c:crosses val="autoZero"/>
        <c:auto val="1"/>
        <c:lblOffset val="100"/>
        <c:baseTimeUnit val="years"/>
      </c:dateAx>
      <c:valAx>
        <c:axId val="333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M1" zoomScale="115" zoomScaleNormal="115" workbookViewId="0">
      <selection activeCell="BI8" sqref="BI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沼田市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50879</v>
      </c>
      <c r="AJ8" s="74"/>
      <c r="AK8" s="74"/>
      <c r="AL8" s="74"/>
      <c r="AM8" s="74"/>
      <c r="AN8" s="74"/>
      <c r="AO8" s="74"/>
      <c r="AP8" s="75"/>
      <c r="AQ8" s="56">
        <f>データ!R6</f>
        <v>443.46</v>
      </c>
      <c r="AR8" s="56"/>
      <c r="AS8" s="56"/>
      <c r="AT8" s="56"/>
      <c r="AU8" s="56"/>
      <c r="AV8" s="56"/>
      <c r="AW8" s="56"/>
      <c r="AX8" s="56"/>
      <c r="AY8" s="56">
        <f>データ!S6</f>
        <v>114.73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43.96</v>
      </c>
      <c r="S10" s="56"/>
      <c r="T10" s="56"/>
      <c r="U10" s="56"/>
      <c r="V10" s="56"/>
      <c r="W10" s="56"/>
      <c r="X10" s="56"/>
      <c r="Y10" s="56"/>
      <c r="Z10" s="64">
        <f>データ!P6</f>
        <v>1447</v>
      </c>
      <c r="AA10" s="64"/>
      <c r="AB10" s="64"/>
      <c r="AC10" s="64"/>
      <c r="AD10" s="64"/>
      <c r="AE10" s="64"/>
      <c r="AF10" s="64"/>
      <c r="AG10" s="64"/>
      <c r="AH10" s="2"/>
      <c r="AI10" s="64">
        <f>データ!T6</f>
        <v>22276</v>
      </c>
      <c r="AJ10" s="64"/>
      <c r="AK10" s="64"/>
      <c r="AL10" s="64"/>
      <c r="AM10" s="64"/>
      <c r="AN10" s="64"/>
      <c r="AO10" s="64"/>
      <c r="AP10" s="64"/>
      <c r="AQ10" s="56">
        <f>データ!U6</f>
        <v>178.3</v>
      </c>
      <c r="AR10" s="56"/>
      <c r="AS10" s="56"/>
      <c r="AT10" s="56"/>
      <c r="AU10" s="56"/>
      <c r="AV10" s="56"/>
      <c r="AW10" s="56"/>
      <c r="AX10" s="56"/>
      <c r="AY10" s="56">
        <f>データ!V6</f>
        <v>124.94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102067</v>
      </c>
      <c r="D6" s="31">
        <f t="shared" si="3"/>
        <v>47</v>
      </c>
      <c r="E6" s="31">
        <f t="shared" si="3"/>
        <v>1</v>
      </c>
      <c r="F6" s="31">
        <f t="shared" si="3"/>
        <v>0</v>
      </c>
      <c r="G6" s="31">
        <f t="shared" si="3"/>
        <v>0</v>
      </c>
      <c r="H6" s="31" t="str">
        <f t="shared" si="3"/>
        <v>群馬県　沼田市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43.96</v>
      </c>
      <c r="P6" s="32">
        <f t="shared" si="3"/>
        <v>1447</v>
      </c>
      <c r="Q6" s="32">
        <f t="shared" si="3"/>
        <v>50879</v>
      </c>
      <c r="R6" s="32">
        <f t="shared" si="3"/>
        <v>443.46</v>
      </c>
      <c r="S6" s="32">
        <f t="shared" si="3"/>
        <v>114.73</v>
      </c>
      <c r="T6" s="32">
        <f t="shared" si="3"/>
        <v>22276</v>
      </c>
      <c r="U6" s="32">
        <f t="shared" si="3"/>
        <v>178.3</v>
      </c>
      <c r="V6" s="32">
        <f t="shared" si="3"/>
        <v>124.94</v>
      </c>
      <c r="W6" s="33">
        <f>IF(W7="",NA(),W7)</f>
        <v>97.25</v>
      </c>
      <c r="X6" s="33">
        <f t="shared" ref="X6:AF6" si="4">IF(X7="",NA(),X7)</f>
        <v>87.63</v>
      </c>
      <c r="Y6" s="33">
        <f t="shared" si="4"/>
        <v>89.37</v>
      </c>
      <c r="Z6" s="33">
        <f t="shared" si="4"/>
        <v>86.06</v>
      </c>
      <c r="AA6" s="33">
        <f t="shared" si="4"/>
        <v>83.98</v>
      </c>
      <c r="AB6" s="33">
        <f t="shared" si="4"/>
        <v>78.3</v>
      </c>
      <c r="AC6" s="33">
        <f t="shared" si="4"/>
        <v>76.64</v>
      </c>
      <c r="AD6" s="33">
        <f t="shared" si="4"/>
        <v>75.91</v>
      </c>
      <c r="AE6" s="33">
        <f t="shared" si="4"/>
        <v>77.19</v>
      </c>
      <c r="AF6" s="33">
        <f t="shared" si="4"/>
        <v>77.48</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439.04</v>
      </c>
      <c r="BE6" s="33">
        <f t="shared" ref="BE6:BM6" si="7">IF(BE7="",NA(),BE7)</f>
        <v>426.85</v>
      </c>
      <c r="BF6" s="33">
        <f t="shared" si="7"/>
        <v>402.54</v>
      </c>
      <c r="BG6" s="33">
        <f t="shared" si="7"/>
        <v>391.41</v>
      </c>
      <c r="BH6" s="33">
        <f t="shared" si="7"/>
        <v>358.35</v>
      </c>
      <c r="BI6" s="33">
        <f t="shared" si="7"/>
        <v>1358.75</v>
      </c>
      <c r="BJ6" s="33">
        <f t="shared" si="7"/>
        <v>1355.28</v>
      </c>
      <c r="BK6" s="33">
        <f t="shared" si="7"/>
        <v>1321.78</v>
      </c>
      <c r="BL6" s="33">
        <f t="shared" si="7"/>
        <v>1326.51</v>
      </c>
      <c r="BM6" s="33">
        <f t="shared" si="7"/>
        <v>1285.3599999999999</v>
      </c>
      <c r="BN6" s="32" t="str">
        <f>IF(BN7="","",IF(BN7="-","【-】","【"&amp;SUBSTITUTE(TEXT(BN7,"#,##0.00"),"-","△")&amp;"】"))</f>
        <v>【1,239.32】</v>
      </c>
      <c r="BO6" s="33">
        <f>IF(BO7="",NA(),BO7)</f>
        <v>83.64</v>
      </c>
      <c r="BP6" s="33">
        <f t="shared" ref="BP6:BX6" si="8">IF(BP7="",NA(),BP7)</f>
        <v>75.25</v>
      </c>
      <c r="BQ6" s="33">
        <f t="shared" si="8"/>
        <v>75.95</v>
      </c>
      <c r="BR6" s="33">
        <f t="shared" si="8"/>
        <v>73.209999999999994</v>
      </c>
      <c r="BS6" s="33">
        <f t="shared" si="8"/>
        <v>72.569999999999993</v>
      </c>
      <c r="BT6" s="33">
        <f t="shared" si="8"/>
        <v>57.18</v>
      </c>
      <c r="BU6" s="33">
        <f t="shared" si="8"/>
        <v>54.56</v>
      </c>
      <c r="BV6" s="33">
        <f t="shared" si="8"/>
        <v>54.57</v>
      </c>
      <c r="BW6" s="33">
        <f t="shared" si="8"/>
        <v>54.4</v>
      </c>
      <c r="BX6" s="33">
        <f t="shared" si="8"/>
        <v>54.45</v>
      </c>
      <c r="BY6" s="32" t="str">
        <f>IF(BY7="","",IF(BY7="-","【-】","【"&amp;SUBSTITUTE(TEXT(BY7,"#,##0.00"),"-","△")&amp;"】"))</f>
        <v>【36.33】</v>
      </c>
      <c r="BZ6" s="33">
        <f>IF(BZ7="",NA(),BZ7)</f>
        <v>94.02</v>
      </c>
      <c r="CA6" s="33">
        <f t="shared" ref="CA6:CI6" si="9">IF(CA7="",NA(),CA7)</f>
        <v>104.72</v>
      </c>
      <c r="CB6" s="33">
        <f t="shared" si="9"/>
        <v>103.29</v>
      </c>
      <c r="CC6" s="33">
        <f t="shared" si="9"/>
        <v>108.06</v>
      </c>
      <c r="CD6" s="33">
        <f t="shared" si="9"/>
        <v>112.74</v>
      </c>
      <c r="CE6" s="33">
        <f t="shared" si="9"/>
        <v>295.62</v>
      </c>
      <c r="CF6" s="33">
        <f t="shared" si="9"/>
        <v>314.44</v>
      </c>
      <c r="CG6" s="33">
        <f t="shared" si="9"/>
        <v>318.02999999999997</v>
      </c>
      <c r="CH6" s="33">
        <f t="shared" si="9"/>
        <v>325.14</v>
      </c>
      <c r="CI6" s="33">
        <f t="shared" si="9"/>
        <v>332.75</v>
      </c>
      <c r="CJ6" s="32" t="str">
        <f>IF(CJ7="","",IF(CJ7="-","【-】","【"&amp;SUBSTITUTE(TEXT(CJ7,"#,##0.00"),"-","△")&amp;"】"))</f>
        <v>【476.46】</v>
      </c>
      <c r="CK6" s="33">
        <f>IF(CK7="",NA(),CK7)</f>
        <v>79.489999999999995</v>
      </c>
      <c r="CL6" s="33">
        <f t="shared" ref="CL6:CT6" si="10">IF(CL7="",NA(),CL7)</f>
        <v>77.89</v>
      </c>
      <c r="CM6" s="33">
        <f t="shared" si="10"/>
        <v>78.44</v>
      </c>
      <c r="CN6" s="33">
        <f t="shared" si="10"/>
        <v>75.25</v>
      </c>
      <c r="CO6" s="33">
        <f t="shared" si="10"/>
        <v>74.17</v>
      </c>
      <c r="CP6" s="33">
        <f t="shared" si="10"/>
        <v>63.04</v>
      </c>
      <c r="CQ6" s="33">
        <f t="shared" si="10"/>
        <v>64.3</v>
      </c>
      <c r="CR6" s="33">
        <f t="shared" si="10"/>
        <v>63.99</v>
      </c>
      <c r="CS6" s="33">
        <f t="shared" si="10"/>
        <v>62.01</v>
      </c>
      <c r="CT6" s="33">
        <f t="shared" si="10"/>
        <v>60.68</v>
      </c>
      <c r="CU6" s="32" t="str">
        <f>IF(CU7="","",IF(CU7="-","【-】","【"&amp;SUBSTITUTE(TEXT(CU7,"#,##0.00"),"-","△")&amp;"】"))</f>
        <v>【58.19】</v>
      </c>
      <c r="CV6" s="33">
        <f>IF(CV7="",NA(),CV7)</f>
        <v>92.94</v>
      </c>
      <c r="CW6" s="33">
        <f t="shared" ref="CW6:DE6" si="11">IF(CW7="",NA(),CW7)</f>
        <v>92.17</v>
      </c>
      <c r="CX6" s="33">
        <f t="shared" si="11"/>
        <v>92.22</v>
      </c>
      <c r="CY6" s="33">
        <f t="shared" si="11"/>
        <v>91.58</v>
      </c>
      <c r="CZ6" s="33">
        <f t="shared" si="11"/>
        <v>92.24</v>
      </c>
      <c r="DA6" s="33">
        <f t="shared" si="11"/>
        <v>78.06</v>
      </c>
      <c r="DB6" s="33">
        <f t="shared" si="11"/>
        <v>76.38</v>
      </c>
      <c r="DC6" s="33">
        <f t="shared" si="11"/>
        <v>76.260000000000005</v>
      </c>
      <c r="DD6" s="33">
        <f t="shared" si="11"/>
        <v>75.8</v>
      </c>
      <c r="DE6" s="33">
        <f t="shared" si="11"/>
        <v>75.760000000000005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0.26</v>
      </c>
      <c r="ED6" s="33">
        <f t="shared" ref="ED6:EL6" si="14">IF(ED7="",NA(),ED7)</f>
        <v>0.57999999999999996</v>
      </c>
      <c r="EE6" s="33">
        <f t="shared" si="14"/>
        <v>0.2</v>
      </c>
      <c r="EF6" s="33">
        <f t="shared" si="14"/>
        <v>0.36</v>
      </c>
      <c r="EG6" s="33">
        <f t="shared" si="14"/>
        <v>0.08</v>
      </c>
      <c r="EH6" s="33">
        <f t="shared" si="14"/>
        <v>0.83</v>
      </c>
      <c r="EI6" s="33">
        <f t="shared" si="14"/>
        <v>0.62</v>
      </c>
      <c r="EJ6" s="33">
        <f t="shared" si="14"/>
        <v>0.59</v>
      </c>
      <c r="EK6" s="33">
        <f t="shared" si="14"/>
        <v>0.64</v>
      </c>
      <c r="EL6" s="33">
        <f t="shared" si="14"/>
        <v>0.55000000000000004</v>
      </c>
      <c r="EM6" s="32" t="str">
        <f>IF(EM7="","",IF(EM7="-","【-】","【"&amp;SUBSTITUTE(TEXT(EM7,"#,##0.00"),"-","△")&amp;"】"))</f>
        <v>【0.74】</v>
      </c>
    </row>
    <row r="7" spans="1:143" s="34" customFormat="1">
      <c r="A7" s="26"/>
      <c r="B7" s="35">
        <v>2014</v>
      </c>
      <c r="C7" s="35">
        <v>102067</v>
      </c>
      <c r="D7" s="35">
        <v>47</v>
      </c>
      <c r="E7" s="35">
        <v>1</v>
      </c>
      <c r="F7" s="35">
        <v>0</v>
      </c>
      <c r="G7" s="35">
        <v>0</v>
      </c>
      <c r="H7" s="35" t="s">
        <v>93</v>
      </c>
      <c r="I7" s="35" t="s">
        <v>94</v>
      </c>
      <c r="J7" s="35" t="s">
        <v>95</v>
      </c>
      <c r="K7" s="35" t="s">
        <v>96</v>
      </c>
      <c r="L7" s="35" t="s">
        <v>97</v>
      </c>
      <c r="M7" s="36" t="s">
        <v>98</v>
      </c>
      <c r="N7" s="36" t="s">
        <v>99</v>
      </c>
      <c r="O7" s="36">
        <v>43.96</v>
      </c>
      <c r="P7" s="36">
        <v>1447</v>
      </c>
      <c r="Q7" s="36">
        <v>50879</v>
      </c>
      <c r="R7" s="36">
        <v>443.46</v>
      </c>
      <c r="S7" s="36">
        <v>114.73</v>
      </c>
      <c r="T7" s="36">
        <v>22276</v>
      </c>
      <c r="U7" s="36">
        <v>178.3</v>
      </c>
      <c r="V7" s="36">
        <v>124.94</v>
      </c>
      <c r="W7" s="36">
        <v>97.25</v>
      </c>
      <c r="X7" s="36">
        <v>87.63</v>
      </c>
      <c r="Y7" s="36">
        <v>89.37</v>
      </c>
      <c r="Z7" s="36">
        <v>86.06</v>
      </c>
      <c r="AA7" s="36">
        <v>83.98</v>
      </c>
      <c r="AB7" s="36">
        <v>78.3</v>
      </c>
      <c r="AC7" s="36">
        <v>76.64</v>
      </c>
      <c r="AD7" s="36">
        <v>75.91</v>
      </c>
      <c r="AE7" s="36">
        <v>77.19</v>
      </c>
      <c r="AF7" s="36">
        <v>77.48</v>
      </c>
      <c r="AG7" s="36">
        <v>76.03</v>
      </c>
      <c r="AH7" s="36"/>
      <c r="AI7" s="36"/>
      <c r="AJ7" s="36"/>
      <c r="AK7" s="36"/>
      <c r="AL7" s="36"/>
      <c r="AM7" s="36"/>
      <c r="AN7" s="36"/>
      <c r="AO7" s="36"/>
      <c r="AP7" s="36"/>
      <c r="AQ7" s="36"/>
      <c r="AR7" s="36"/>
      <c r="AS7" s="36"/>
      <c r="AT7" s="36"/>
      <c r="AU7" s="36"/>
      <c r="AV7" s="36"/>
      <c r="AW7" s="36"/>
      <c r="AX7" s="36"/>
      <c r="AY7" s="36"/>
      <c r="AZ7" s="36"/>
      <c r="BA7" s="36"/>
      <c r="BB7" s="36"/>
      <c r="BC7" s="36"/>
      <c r="BD7" s="36">
        <v>439.04</v>
      </c>
      <c r="BE7" s="36">
        <v>426.85</v>
      </c>
      <c r="BF7" s="36">
        <v>402.54</v>
      </c>
      <c r="BG7" s="36">
        <v>391.41</v>
      </c>
      <c r="BH7" s="36">
        <v>358.35</v>
      </c>
      <c r="BI7" s="36">
        <v>1358.75</v>
      </c>
      <c r="BJ7" s="36">
        <v>1355.28</v>
      </c>
      <c r="BK7" s="36">
        <v>1321.78</v>
      </c>
      <c r="BL7" s="36">
        <v>1326.51</v>
      </c>
      <c r="BM7" s="36">
        <v>1285.3599999999999</v>
      </c>
      <c r="BN7" s="36">
        <v>1239.32</v>
      </c>
      <c r="BO7" s="36">
        <v>83.64</v>
      </c>
      <c r="BP7" s="36">
        <v>75.25</v>
      </c>
      <c r="BQ7" s="36">
        <v>75.95</v>
      </c>
      <c r="BR7" s="36">
        <v>73.209999999999994</v>
      </c>
      <c r="BS7" s="36">
        <v>72.569999999999993</v>
      </c>
      <c r="BT7" s="36">
        <v>57.18</v>
      </c>
      <c r="BU7" s="36">
        <v>54.56</v>
      </c>
      <c r="BV7" s="36">
        <v>54.57</v>
      </c>
      <c r="BW7" s="36">
        <v>54.4</v>
      </c>
      <c r="BX7" s="36">
        <v>54.45</v>
      </c>
      <c r="BY7" s="36">
        <v>36.33</v>
      </c>
      <c r="BZ7" s="36">
        <v>94.02</v>
      </c>
      <c r="CA7" s="36">
        <v>104.72</v>
      </c>
      <c r="CB7" s="36">
        <v>103.29</v>
      </c>
      <c r="CC7" s="36">
        <v>108.06</v>
      </c>
      <c r="CD7" s="36">
        <v>112.74</v>
      </c>
      <c r="CE7" s="36">
        <v>295.62</v>
      </c>
      <c r="CF7" s="36">
        <v>314.44</v>
      </c>
      <c r="CG7" s="36">
        <v>318.02999999999997</v>
      </c>
      <c r="CH7" s="36">
        <v>325.14</v>
      </c>
      <c r="CI7" s="36">
        <v>332.75</v>
      </c>
      <c r="CJ7" s="36">
        <v>476.46</v>
      </c>
      <c r="CK7" s="36">
        <v>79.489999999999995</v>
      </c>
      <c r="CL7" s="36">
        <v>77.89</v>
      </c>
      <c r="CM7" s="36">
        <v>78.44</v>
      </c>
      <c r="CN7" s="36">
        <v>75.25</v>
      </c>
      <c r="CO7" s="36">
        <v>74.17</v>
      </c>
      <c r="CP7" s="36">
        <v>63.04</v>
      </c>
      <c r="CQ7" s="36">
        <v>64.3</v>
      </c>
      <c r="CR7" s="36">
        <v>63.99</v>
      </c>
      <c r="CS7" s="36">
        <v>62.01</v>
      </c>
      <c r="CT7" s="36">
        <v>60.68</v>
      </c>
      <c r="CU7" s="36">
        <v>58.19</v>
      </c>
      <c r="CV7" s="36">
        <v>92.94</v>
      </c>
      <c r="CW7" s="36">
        <v>92.17</v>
      </c>
      <c r="CX7" s="36">
        <v>92.22</v>
      </c>
      <c r="CY7" s="36">
        <v>91.58</v>
      </c>
      <c r="CZ7" s="36">
        <v>92.24</v>
      </c>
      <c r="DA7" s="36">
        <v>78.06</v>
      </c>
      <c r="DB7" s="36">
        <v>76.38</v>
      </c>
      <c r="DC7" s="36">
        <v>76.260000000000005</v>
      </c>
      <c r="DD7" s="36">
        <v>75.8</v>
      </c>
      <c r="DE7" s="36">
        <v>75.760000000000005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0.26</v>
      </c>
      <c r="ED7" s="36">
        <v>0.57999999999999996</v>
      </c>
      <c r="EE7" s="36">
        <v>0.2</v>
      </c>
      <c r="EF7" s="36">
        <v>0.36</v>
      </c>
      <c r="EG7" s="36">
        <v>0.08</v>
      </c>
      <c r="EH7" s="36">
        <v>0.83</v>
      </c>
      <c r="EI7" s="36">
        <v>0.62</v>
      </c>
      <c r="EJ7" s="36">
        <v>0.59</v>
      </c>
      <c r="EK7" s="36">
        <v>0.64</v>
      </c>
      <c r="EL7" s="36">
        <v>0.55000000000000004</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2016-02-04T07:34:24Z</cp:lastPrinted>
  <dcterms:created xsi:type="dcterms:W3CDTF">2016-01-18T05:00:57Z</dcterms:created>
  <dcterms:modified xsi:type="dcterms:W3CDTF">2016-02-04T07:39:12Z</dcterms:modified>
</cp:coreProperties>
</file>