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環境課\01_簡易水道\04_財政課提出書類\H27\20160204_【群馬県市町村課】公営企業に係る「経営比較分析表」の策定及び公表について（補足）\"/>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<sst xmlns="http://schemas.openxmlformats.org/spreadsheetml/2006/main" count="218" uniqueCount="108">
  <si>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</si>
  <si>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</si>
  <si>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</si>
  <si>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</si>
  <si>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</si>
  <si>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</si>
  <si>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</si>
  <si>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</si>
  <si>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</si>
  <si>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</si>
  <si>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</si>
  <si>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</si>
  <si>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</si>
  <si>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</si>
  <si>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</si>
  <si>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</si>
  <si>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</si>
  <si>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</si>
  <si>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</si>
  <si>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</si>
  <si>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</si>
  <si>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</si>
  <si>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</si>
  <si>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</si>
  <si>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</si>
  <si>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</si>
  <si>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</si>
  <si>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</si>
  <si>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</si>
  <si>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</si>
  <si>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</si>
  <si>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</si>
  <si>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</si>
  <si>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</si>
  <si>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</si>
  <si>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</si>
  <si>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</si>
  <si>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</si>
  <si>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</si>
  <si>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</si>
  <si>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</si>
  <si>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</si>
  <si>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</si>
  <si>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</si>
  <si>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</si>
  <si>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</si>
  <si>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</si>
  <si>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</si>
  <si>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</si>
  <si>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</si>
  <si>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</si>
  <si>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</si>
  <si>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</si>
  <si>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</si>
  <si>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</si>
  <si>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</si>
  <si>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</si>
  <si>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</si>
  <si>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</si>
  <si>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</si>
  <si>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</si>
  <si>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</si>
  <si>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</si>
  <si>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</si>
  <si>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</si>
  <si>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</si>
  <si>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</si>
  <si>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</si>
  <si>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</si>
  <si>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</si>
  <si>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</si>
  <si>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</si>
  <si>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</si>
  <si>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</si>
  <si>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</si>
  <si>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</si>
  <si>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</si>
  <si>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</si>
  <si>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</si>
  <si>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</si>
  <si>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</si>
  <si>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</si>
  <si>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</si>
  <si>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</si>
  <si>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</si>
  <si>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</si>
  <si>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</si>
  <si>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</si>
  <si>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</si>
  <si>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</si>
  <si>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</si>
  <si>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</si>
  <si>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</si>
  <si>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桐生市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</si>
  <si>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</si>
  <si>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</si>
  <si>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</si>
  <si>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</si>
  <si>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</si>
  <si>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</si>
  <si>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</si>
  <si>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</si>
  <si>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</si>
  <si>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</si>
  <si>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</si>
  <si>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【管路更新率】
・更新率の低い年もあるが、概ね管路更新については計画通り行っている。</t>
    <rPh sb="1" eb="3">
      <t>カンロ</t>
    </rPh>
    <rPh sb="3" eb="5">
      <t>コウシン</t>
    </rPh>
    <rPh sb="5" eb="6">
      <t>リツ</t>
    </rPh>
    <rPh sb="9" eb="11">
      <t>コウシン</t>
    </rPh>
    <rPh sb="11" eb="12">
      <t>リツ</t>
    </rPh>
    <rPh sb="13" eb="14">
      <t>ヒク</t>
    </rPh>
    <rPh sb="15" eb="16">
      <t>トシ</t>
    </rPh>
    <rPh sb="21" eb="22">
      <t>オオム</t>
    </rPh>
    <rPh sb="23" eb="25">
      <t>カンロ</t>
    </rPh>
    <rPh sb="25" eb="27">
      <t>コウシン</t>
    </rPh>
    <rPh sb="32" eb="34">
      <t>ケイカク</t>
    </rPh>
    <rPh sb="34" eb="35">
      <t>ドオ</t>
    </rPh>
    <rPh sb="36" eb="37">
      <t>オコナ</t>
    </rPh>
    <phoneticPr fontId="4"/>
  </si>
  <si>
    <t>・給水人口減少に伴う収益の減少や施設老朽化に伴う維持費の増加等のため、今後はより経営改善を図っていく必要があることから、H28年度に上水道事業との統合を行う。これにより給水区域内の安定供給が図られ、経営、維持管理の一元化により運営基盤の強化を図る。</t>
    <rPh sb="1" eb="3">
      <t>キュウスイ</t>
    </rPh>
    <rPh sb="3" eb="5">
      <t>ジンコウ</t>
    </rPh>
    <rPh sb="5" eb="7">
      <t>ゲンショウ</t>
    </rPh>
    <rPh sb="8" eb="9">
      <t>トモナ</t>
    </rPh>
    <rPh sb="10" eb="12">
      <t>シュウエキ</t>
    </rPh>
    <rPh sb="13" eb="15">
      <t>ゲンショウ</t>
    </rPh>
    <rPh sb="16" eb="18">
      <t>シセツ</t>
    </rPh>
    <rPh sb="18" eb="21">
      <t>ロウキュウカ</t>
    </rPh>
    <rPh sb="22" eb="23">
      <t>トモナ</t>
    </rPh>
    <rPh sb="24" eb="27">
      <t>イジヒ</t>
    </rPh>
    <rPh sb="28" eb="30">
      <t>ゾウカ</t>
    </rPh>
    <rPh sb="30" eb="31">
      <t>トウ</t>
    </rPh>
    <rPh sb="35" eb="37">
      <t>コンゴ</t>
    </rPh>
    <rPh sb="40" eb="42">
      <t>ケイエイ</t>
    </rPh>
    <rPh sb="42" eb="44">
      <t>カイゼン</t>
    </rPh>
    <rPh sb="45" eb="46">
      <t>ハカ</t>
    </rPh>
    <rPh sb="50" eb="52">
      <t>ヒツヨウ</t>
    </rPh>
    <rPh sb="63" eb="65">
      <t>ネンド</t>
    </rPh>
    <rPh sb="66" eb="69">
      <t>ジョウスイドウ</t>
    </rPh>
    <rPh sb="69" eb="71">
      <t>ジギョウ</t>
    </rPh>
    <rPh sb="73" eb="75">
      <t>トウゴウ</t>
    </rPh>
    <rPh sb="76" eb="77">
      <t>オコナ</t>
    </rPh>
    <rPh sb="84" eb="86">
      <t>キュウスイ</t>
    </rPh>
    <rPh sb="86" eb="89">
      <t>クイキナイ</t>
    </rPh>
    <rPh sb="90" eb="92">
      <t>アンテイ</t>
    </rPh>
    <rPh sb="92" eb="94">
      <t>キョウキュウ</t>
    </rPh>
    <rPh sb="95" eb="96">
      <t>ハカ</t>
    </rPh>
    <rPh sb="99" eb="101">
      <t>ケイエイ</t>
    </rPh>
    <rPh sb="102" eb="104">
      <t>イジ</t>
    </rPh>
    <rPh sb="104" eb="106">
      <t>カンリ</t>
    </rPh>
    <rPh sb="107" eb="110">
      <t>イチゲンカ</t>
    </rPh>
    <rPh sb="113" eb="115">
      <t>ウンエイ</t>
    </rPh>
    <rPh sb="115" eb="117">
      <t>キバン</t>
    </rPh>
    <rPh sb="118" eb="120">
      <t>キョウカ</t>
    </rPh>
    <rPh sb="121" eb="122">
      <t>ハカ</t>
    </rPh>
    <phoneticPr fontId="4"/>
  </si>
  <si>
    <t>【収益的収支比率】
・類似団体と比較し高い傾向にある。しかし、収支が赤字の年もあることから、改善に向け取り組みが必要である。
【企業債残高対給水収益比率】
・類似団体と比較し低い傾向を維持していたが、H26に上水道との統合に伴う整備工事のための投資により大幅な増額となった。
【料金回収率】
・類似団体と比較し高い傾向にある。しかし、給水収益のみでまかないきれていないことから、改善に向け取り組みが必要である。
【給水原価】
・類似団体と比較し低い傾向にあるが、年々増加傾向にあることから、今後の投資について見直す必要がある。
【施設利用率】
・類似団体と比較し高い傾向にあったが、近年の給水人口の減少により利用率の減少が見られる。
【有収率】
・類似団体と比較し低い傾向にあったが、H25の管路更新により、類似団体と同程度となった。今後も計画的な管路更新が必要である。
　以上の分析より、全体的に類似団体と比較し健全な傾向にあると考えられるが、給水人口の減少による収益の減少や投資による企業債残高の増加が今後の課題となっている。</t>
    <rPh sb="1" eb="4">
      <t>シュウエキテキ</t>
    </rPh>
    <rPh sb="4" eb="6">
      <t>シュウシ</t>
    </rPh>
    <rPh sb="6" eb="8">
      <t>ヒリツ</t>
    </rPh>
    <rPh sb="11" eb="13">
      <t>ルイジ</t>
    </rPh>
    <rPh sb="13" eb="15">
      <t>ダンタイ</t>
    </rPh>
    <rPh sb="16" eb="18">
      <t>ヒカク</t>
    </rPh>
    <rPh sb="19" eb="20">
      <t>タカ</t>
    </rPh>
    <rPh sb="21" eb="23">
      <t>ケイコウ</t>
    </rPh>
    <rPh sb="31" eb="33">
      <t>シュウシ</t>
    </rPh>
    <rPh sb="34" eb="36">
      <t>アカジ</t>
    </rPh>
    <rPh sb="37" eb="38">
      <t>トシ</t>
    </rPh>
    <rPh sb="46" eb="48">
      <t>カイゼン</t>
    </rPh>
    <rPh sb="49" eb="50">
      <t>ム</t>
    </rPh>
    <rPh sb="51" eb="52">
      <t>ト</t>
    </rPh>
    <rPh sb="53" eb="54">
      <t>ク</t>
    </rPh>
    <rPh sb="56" eb="58">
      <t>ヒツヨウ</t>
    </rPh>
    <rPh sb="64" eb="66">
      <t>キギョウ</t>
    </rPh>
    <rPh sb="66" eb="67">
      <t>サイ</t>
    </rPh>
    <rPh sb="67" eb="69">
      <t>ザンダカ</t>
    </rPh>
    <rPh sb="69" eb="70">
      <t>タイ</t>
    </rPh>
    <rPh sb="70" eb="72">
      <t>キュウスイ</t>
    </rPh>
    <rPh sb="72" eb="74">
      <t>シュウエキ</t>
    </rPh>
    <rPh sb="74" eb="76">
      <t>ヒリツ</t>
    </rPh>
    <rPh sb="79" eb="81">
      <t>ルイジ</t>
    </rPh>
    <rPh sb="81" eb="83">
      <t>ダンタイ</t>
    </rPh>
    <rPh sb="84" eb="86">
      <t>ヒカク</t>
    </rPh>
    <rPh sb="87" eb="88">
      <t>ヒク</t>
    </rPh>
    <rPh sb="89" eb="91">
      <t>ケイコウ</t>
    </rPh>
    <rPh sb="92" eb="94">
      <t>イジ</t>
    </rPh>
    <rPh sb="104" eb="107">
      <t>ジョウスイドウ</t>
    </rPh>
    <rPh sb="109" eb="111">
      <t>トウゴウ</t>
    </rPh>
    <rPh sb="112" eb="113">
      <t>トモナ</t>
    </rPh>
    <rPh sb="114" eb="116">
      <t>セイビ</t>
    </rPh>
    <rPh sb="116" eb="118">
      <t>コウジ</t>
    </rPh>
    <rPh sb="122" eb="124">
      <t>トウシ</t>
    </rPh>
    <rPh sb="127" eb="129">
      <t>オオハバ</t>
    </rPh>
    <rPh sb="130" eb="132">
      <t>ゾウガク</t>
    </rPh>
    <rPh sb="139" eb="141">
      <t>リョウキン</t>
    </rPh>
    <rPh sb="141" eb="143">
      <t>カイシュウ</t>
    </rPh>
    <rPh sb="143" eb="144">
      <t>リツ</t>
    </rPh>
    <rPh sb="147" eb="149">
      <t>ルイジ</t>
    </rPh>
    <rPh sb="149" eb="151">
      <t>ダンタイ</t>
    </rPh>
    <rPh sb="152" eb="154">
      <t>ヒカク</t>
    </rPh>
    <rPh sb="155" eb="156">
      <t>タカ</t>
    </rPh>
    <rPh sb="157" eb="159">
      <t>ケイコウ</t>
    </rPh>
    <rPh sb="167" eb="169">
      <t>キュウスイ</t>
    </rPh>
    <rPh sb="169" eb="171">
      <t>シュウエキ</t>
    </rPh>
    <rPh sb="189" eb="191">
      <t>カイゼン</t>
    </rPh>
    <rPh sb="192" eb="193">
      <t>ム</t>
    </rPh>
    <rPh sb="194" eb="195">
      <t>ト</t>
    </rPh>
    <rPh sb="196" eb="197">
      <t>ク</t>
    </rPh>
    <rPh sb="199" eb="201">
      <t>ヒツヨウ</t>
    </rPh>
    <rPh sb="207" eb="209">
      <t>キュウスイ</t>
    </rPh>
    <rPh sb="209" eb="211">
      <t>ゲンカ</t>
    </rPh>
    <rPh sb="214" eb="216">
      <t>ルイジ</t>
    </rPh>
    <rPh sb="216" eb="218">
      <t>ダンタイ</t>
    </rPh>
    <rPh sb="219" eb="221">
      <t>ヒカク</t>
    </rPh>
    <rPh sb="222" eb="223">
      <t>ヒク</t>
    </rPh>
    <rPh sb="224" eb="226">
      <t>ケイコウ</t>
    </rPh>
    <rPh sb="231" eb="233">
      <t>ネンネン</t>
    </rPh>
    <rPh sb="233" eb="235">
      <t>ゾウカ</t>
    </rPh>
    <rPh sb="235" eb="237">
      <t>ケイコウ</t>
    </rPh>
    <rPh sb="245" eb="247">
      <t>コンゴ</t>
    </rPh>
    <rPh sb="248" eb="250">
      <t>トウシ</t>
    </rPh>
    <rPh sb="254" eb="256">
      <t>ミナオ</t>
    </rPh>
    <rPh sb="257" eb="259">
      <t>ヒツヨウ</t>
    </rPh>
    <rPh sb="265" eb="267">
      <t>シセツ</t>
    </rPh>
    <rPh sb="267" eb="270">
      <t>リヨウリツ</t>
    </rPh>
    <rPh sb="273" eb="275">
      <t>ルイジ</t>
    </rPh>
    <rPh sb="275" eb="277">
      <t>ダンタイ</t>
    </rPh>
    <rPh sb="278" eb="280">
      <t>ヒカク</t>
    </rPh>
    <rPh sb="281" eb="282">
      <t>タカ</t>
    </rPh>
    <rPh sb="283" eb="285">
      <t>ケイコウ</t>
    </rPh>
    <rPh sb="291" eb="293">
      <t>キンネン</t>
    </rPh>
    <rPh sb="294" eb="296">
      <t>キュウスイ</t>
    </rPh>
    <rPh sb="296" eb="298">
      <t>ジンコウ</t>
    </rPh>
    <rPh sb="299" eb="301">
      <t>ゲンショウ</t>
    </rPh>
    <rPh sb="304" eb="307">
      <t>リヨウリツ</t>
    </rPh>
    <rPh sb="308" eb="310">
      <t>ゲンショウ</t>
    </rPh>
    <rPh sb="311" eb="312">
      <t>ミ</t>
    </rPh>
    <rPh sb="318" eb="319">
      <t>ユウ</t>
    </rPh>
    <rPh sb="319" eb="320">
      <t>シュウ</t>
    </rPh>
    <rPh sb="320" eb="321">
      <t>リツ</t>
    </rPh>
    <rPh sb="324" eb="326">
      <t>ルイジ</t>
    </rPh>
    <rPh sb="326" eb="328">
      <t>ダンタイ</t>
    </rPh>
    <rPh sb="329" eb="331">
      <t>ヒカク</t>
    </rPh>
    <rPh sb="332" eb="333">
      <t>ヒク</t>
    </rPh>
    <rPh sb="334" eb="336">
      <t>ケイコウ</t>
    </rPh>
    <rPh sb="346" eb="348">
      <t>カンロ</t>
    </rPh>
    <rPh sb="348" eb="350">
      <t>コウシン</t>
    </rPh>
    <rPh sb="354" eb="356">
      <t>ルイジ</t>
    </rPh>
    <rPh sb="356" eb="358">
      <t>ダンタイ</t>
    </rPh>
    <rPh sb="359" eb="362">
      <t>ドウテイド</t>
    </rPh>
    <rPh sb="367" eb="369">
      <t>コンゴ</t>
    </rPh>
    <rPh sb="370" eb="373">
      <t>ケイカクテキ</t>
    </rPh>
    <rPh sb="374" eb="376">
      <t>カンロ</t>
    </rPh>
    <rPh sb="376" eb="378">
      <t>コウシン</t>
    </rPh>
    <rPh sb="379" eb="381">
      <t>ヒツヨウ</t>
    </rPh>
    <rPh sb="388" eb="390">
      <t>イジョウ</t>
    </rPh>
    <rPh sb="391" eb="393">
      <t>ブンセキ</t>
    </rPh>
    <rPh sb="396" eb="399">
      <t>ゼンタイテキ</t>
    </rPh>
    <rPh sb="400" eb="402">
      <t>ルイジ</t>
    </rPh>
    <rPh sb="402" eb="404">
      <t>ダンタイ</t>
    </rPh>
    <rPh sb="405" eb="407">
      <t>ヒカク</t>
    </rPh>
    <rPh sb="408" eb="410">
      <t>ケンゼン</t>
    </rPh>
    <rPh sb="411" eb="413">
      <t>ケイコウ</t>
    </rPh>
    <rPh sb="417" eb="418">
      <t>カンガ</t>
    </rPh>
    <rPh sb="424" eb="426">
      <t>キュウスイ</t>
    </rPh>
    <rPh sb="426" eb="428">
      <t>ジンコウ</t>
    </rPh>
    <rPh sb="429" eb="431">
      <t>ゲンショウ</t>
    </rPh>
    <rPh sb="434" eb="436">
      <t>シュウエキ</t>
    </rPh>
    <rPh sb="437" eb="439">
      <t>ゲンショウ</t>
    </rPh>
    <rPh sb="440" eb="442">
      <t>トウシ</t>
    </rPh>
    <rPh sb="445" eb="447">
      <t>キギョウ</t>
    </rPh>
    <rPh sb="447" eb="448">
      <t>サイ</t>
    </rPh>
    <rPh sb="448" eb="450">
      <t>ザンダカ</t>
    </rPh>
    <rPh sb="451" eb="453">
      <t>ゾウカ</t>
    </rPh>
    <rPh sb="454" eb="456">
      <t>コンゴ</t>
    </rPh>
    <rPh sb="457" eb="459">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</si>
</sst>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1.1000000000000001</c:v>
                </c:pt>
                <c:pt idx="1">
                  <c:v>1.03</c:v>
                </c:pt>
                <c:pt idx="2">
                  <c:v>0.41</c:v>
                </c:pt>
                <c:pt idx="3">
                  <c:v>1.73</c:v>
                </c:pt>
                <c:pt idx="4">
                  <c:v>0.06</c:v>
                </c:pt>
              </c:numCache>
            </c:numRef>
          </c:val>
        </c:ser>
        <c:dLbls>
          <c:showLegendKey val="0"/>
          <c:showVal val="0"/>
          <c:showCatName val="0"/>
          <c:showSerName val="0"/>
          <c:showPercent val="0"/>
          <c:showBubbleSize val="0"/>
        </c:dLbls>
        <c:gapWidth val="150"/>
        <c:axId val="212503472"/>
        <c:axId val="21250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212503472"/>
        <c:axId val="212503856"/>
      </c:lineChart>
      <c:dateAx>
        <c:axId val="212503472"/>
        <c:scaling>
          <c:orientation val="minMax"/>
        </c:scaling>
        <c:delete val="1"/>
        <c:axPos val="b"/>
        <c:numFmt formatCode="ge" sourceLinked="1"/>
        <c:majorTickMark val="none"/>
        <c:minorTickMark val="none"/>
        <c:tickLblPos val="none"/>
        <c:crossAx val="212503856"/>
        <c:crosses val="autoZero"/>
        <c:auto val="1"/>
        <c:lblOffset val="100"/>
        <c:baseTimeUnit val="years"/>
      </c:dateAx>
      <c:valAx>
        <c:axId val="21250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0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89.84</c:v>
                </c:pt>
                <c:pt idx="1">
                  <c:v>94.7</c:v>
                </c:pt>
                <c:pt idx="2">
                  <c:v>77.84</c:v>
                </c:pt>
                <c:pt idx="3">
                  <c:v>57.64</c:v>
                </c:pt>
                <c:pt idx="4">
                  <c:v>56.83</c:v>
                </c:pt>
              </c:numCache>
            </c:numRef>
          </c:val>
        </c:ser>
        <c:dLbls>
          <c:showLegendKey val="0"/>
          <c:showVal val="0"/>
          <c:showCatName val="0"/>
          <c:showSerName val="0"/>
          <c:showPercent val="0"/>
          <c:showBubbleSize val="0"/>
        </c:dLbls>
        <c:gapWidth val="150"/>
        <c:axId val="213081480"/>
        <c:axId val="21370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213081480"/>
        <c:axId val="213708976"/>
      </c:lineChart>
      <c:dateAx>
        <c:axId val="213081480"/>
        <c:scaling>
          <c:orientation val="minMax"/>
        </c:scaling>
        <c:delete val="1"/>
        <c:axPos val="b"/>
        <c:numFmt formatCode="ge" sourceLinked="1"/>
        <c:majorTickMark val="none"/>
        <c:minorTickMark val="none"/>
        <c:tickLblPos val="none"/>
        <c:crossAx val="213708976"/>
        <c:crosses val="autoZero"/>
        <c:auto val="1"/>
        <c:lblOffset val="100"/>
        <c:baseTimeUnit val="years"/>
      </c:dateAx>
      <c:valAx>
        <c:axId val="21370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8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56.19</c:v>
                </c:pt>
                <c:pt idx="1">
                  <c:v>48.52</c:v>
                </c:pt>
                <c:pt idx="2">
                  <c:v>56.41</c:v>
                </c:pt>
                <c:pt idx="3">
                  <c:v>74.61</c:v>
                </c:pt>
                <c:pt idx="4">
                  <c:v>70.150000000000006</c:v>
                </c:pt>
              </c:numCache>
            </c:numRef>
          </c:val>
        </c:ser>
        <c:dLbls>
          <c:showLegendKey val="0"/>
          <c:showVal val="0"/>
          <c:showCatName val="0"/>
          <c:showSerName val="0"/>
          <c:showPercent val="0"/>
          <c:showBubbleSize val="0"/>
        </c:dLbls>
        <c:gapWidth val="150"/>
        <c:axId val="213710152"/>
        <c:axId val="21371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213710152"/>
        <c:axId val="213710544"/>
      </c:lineChart>
      <c:dateAx>
        <c:axId val="213710152"/>
        <c:scaling>
          <c:orientation val="minMax"/>
        </c:scaling>
        <c:delete val="1"/>
        <c:axPos val="b"/>
        <c:numFmt formatCode="ge" sourceLinked="1"/>
        <c:majorTickMark val="none"/>
        <c:minorTickMark val="none"/>
        <c:tickLblPos val="none"/>
        <c:crossAx val="213710544"/>
        <c:crosses val="autoZero"/>
        <c:auto val="1"/>
        <c:lblOffset val="100"/>
        <c:baseTimeUnit val="years"/>
      </c:dateAx>
      <c:valAx>
        <c:axId val="21371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1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99.98</c:v>
                </c:pt>
                <c:pt idx="1">
                  <c:v>103.34</c:v>
                </c:pt>
                <c:pt idx="2">
                  <c:v>102.5</c:v>
                </c:pt>
                <c:pt idx="3">
                  <c:v>103</c:v>
                </c:pt>
                <c:pt idx="4">
                  <c:v>95.97</c:v>
                </c:pt>
              </c:numCache>
            </c:numRef>
          </c:val>
        </c:ser>
        <c:dLbls>
          <c:showLegendKey val="0"/>
          <c:showVal val="0"/>
          <c:showCatName val="0"/>
          <c:showSerName val="0"/>
          <c:showPercent val="0"/>
          <c:showBubbleSize val="0"/>
        </c:dLbls>
        <c:gapWidth val="150"/>
        <c:axId val="212524496"/>
        <c:axId val="21333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212524496"/>
        <c:axId val="213339456"/>
      </c:lineChart>
      <c:dateAx>
        <c:axId val="212524496"/>
        <c:scaling>
          <c:orientation val="minMax"/>
        </c:scaling>
        <c:delete val="1"/>
        <c:axPos val="b"/>
        <c:numFmt formatCode="ge" sourceLinked="1"/>
        <c:majorTickMark val="none"/>
        <c:minorTickMark val="none"/>
        <c:tickLblPos val="none"/>
        <c:crossAx val="213339456"/>
        <c:crosses val="autoZero"/>
        <c:auto val="1"/>
        <c:lblOffset val="100"/>
        <c:baseTimeUnit val="years"/>
      </c:dateAx>
      <c:valAx>
        <c:axId val="21333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2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279056"/>
        <c:axId val="21339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279056"/>
        <c:axId val="213392696"/>
      </c:lineChart>
      <c:dateAx>
        <c:axId val="213279056"/>
        <c:scaling>
          <c:orientation val="minMax"/>
        </c:scaling>
        <c:delete val="1"/>
        <c:axPos val="b"/>
        <c:numFmt formatCode="ge" sourceLinked="1"/>
        <c:majorTickMark val="none"/>
        <c:minorTickMark val="none"/>
        <c:tickLblPos val="none"/>
        <c:crossAx val="213392696"/>
        <c:crosses val="autoZero"/>
        <c:auto val="1"/>
        <c:lblOffset val="100"/>
        <c:baseTimeUnit val="years"/>
      </c:dateAx>
      <c:valAx>
        <c:axId val="21339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7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029160"/>
        <c:axId val="21102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029160"/>
        <c:axId val="211029552"/>
      </c:lineChart>
      <c:dateAx>
        <c:axId val="211029160"/>
        <c:scaling>
          <c:orientation val="minMax"/>
        </c:scaling>
        <c:delete val="1"/>
        <c:axPos val="b"/>
        <c:numFmt formatCode="ge" sourceLinked="1"/>
        <c:majorTickMark val="none"/>
        <c:minorTickMark val="none"/>
        <c:tickLblPos val="none"/>
        <c:crossAx val="211029552"/>
        <c:crosses val="autoZero"/>
        <c:auto val="1"/>
        <c:lblOffset val="100"/>
        <c:baseTimeUnit val="years"/>
      </c:dateAx>
      <c:valAx>
        <c:axId val="21102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02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079912"/>
        <c:axId val="21308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079912"/>
        <c:axId val="213080304"/>
      </c:lineChart>
      <c:dateAx>
        <c:axId val="213079912"/>
        <c:scaling>
          <c:orientation val="minMax"/>
        </c:scaling>
        <c:delete val="1"/>
        <c:axPos val="b"/>
        <c:numFmt formatCode="ge" sourceLinked="1"/>
        <c:majorTickMark val="none"/>
        <c:minorTickMark val="none"/>
        <c:tickLblPos val="none"/>
        <c:crossAx val="213080304"/>
        <c:crosses val="autoZero"/>
        <c:auto val="1"/>
        <c:lblOffset val="100"/>
        <c:baseTimeUnit val="years"/>
      </c:dateAx>
      <c:valAx>
        <c:axId val="21308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7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083440"/>
        <c:axId val="21312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083440"/>
        <c:axId val="213127616"/>
      </c:lineChart>
      <c:dateAx>
        <c:axId val="213083440"/>
        <c:scaling>
          <c:orientation val="minMax"/>
        </c:scaling>
        <c:delete val="1"/>
        <c:axPos val="b"/>
        <c:numFmt formatCode="ge" sourceLinked="1"/>
        <c:majorTickMark val="none"/>
        <c:minorTickMark val="none"/>
        <c:tickLblPos val="none"/>
        <c:crossAx val="213127616"/>
        <c:crosses val="autoZero"/>
        <c:auto val="1"/>
        <c:lblOffset val="100"/>
        <c:baseTimeUnit val="years"/>
      </c:dateAx>
      <c:valAx>
        <c:axId val="21312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8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630.65</c:v>
                </c:pt>
                <c:pt idx="1">
                  <c:v>702.33</c:v>
                </c:pt>
                <c:pt idx="2">
                  <c:v>793.78</c:v>
                </c:pt>
                <c:pt idx="3">
                  <c:v>854.32</c:v>
                </c:pt>
                <c:pt idx="4">
                  <c:v>1141.74</c:v>
                </c:pt>
              </c:numCache>
            </c:numRef>
          </c:val>
        </c:ser>
        <c:dLbls>
          <c:showLegendKey val="0"/>
          <c:showVal val="0"/>
          <c:showCatName val="0"/>
          <c:showSerName val="0"/>
          <c:showPercent val="0"/>
          <c:showBubbleSize val="0"/>
        </c:dLbls>
        <c:gapWidth val="150"/>
        <c:axId val="213128792"/>
        <c:axId val="21312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213128792"/>
        <c:axId val="213129184"/>
      </c:lineChart>
      <c:dateAx>
        <c:axId val="213128792"/>
        <c:scaling>
          <c:orientation val="minMax"/>
        </c:scaling>
        <c:delete val="1"/>
        <c:axPos val="b"/>
        <c:numFmt formatCode="ge" sourceLinked="1"/>
        <c:majorTickMark val="none"/>
        <c:minorTickMark val="none"/>
        <c:tickLblPos val="none"/>
        <c:crossAx val="213129184"/>
        <c:crosses val="autoZero"/>
        <c:auto val="1"/>
        <c:lblOffset val="100"/>
        <c:baseTimeUnit val="years"/>
      </c:dateAx>
      <c:valAx>
        <c:axId val="21312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2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88.22</c:v>
                </c:pt>
                <c:pt idx="1">
                  <c:v>84.73</c:v>
                </c:pt>
                <c:pt idx="2">
                  <c:v>81.41</c:v>
                </c:pt>
                <c:pt idx="3">
                  <c:v>83.46</c:v>
                </c:pt>
                <c:pt idx="4">
                  <c:v>77.08</c:v>
                </c:pt>
              </c:numCache>
            </c:numRef>
          </c:val>
        </c:ser>
        <c:dLbls>
          <c:showLegendKey val="0"/>
          <c:showVal val="0"/>
          <c:showCatName val="0"/>
          <c:showSerName val="0"/>
          <c:showPercent val="0"/>
          <c:showBubbleSize val="0"/>
        </c:dLbls>
        <c:gapWidth val="150"/>
        <c:axId val="213130360"/>
        <c:axId val="21313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213130360"/>
        <c:axId val="213130752"/>
      </c:lineChart>
      <c:dateAx>
        <c:axId val="213130360"/>
        <c:scaling>
          <c:orientation val="minMax"/>
        </c:scaling>
        <c:delete val="1"/>
        <c:axPos val="b"/>
        <c:numFmt formatCode="ge" sourceLinked="1"/>
        <c:majorTickMark val="none"/>
        <c:minorTickMark val="none"/>
        <c:tickLblPos val="none"/>
        <c:crossAx val="213130752"/>
        <c:crosses val="autoZero"/>
        <c:auto val="1"/>
        <c:lblOffset val="100"/>
        <c:baseTimeUnit val="years"/>
      </c:dateAx>
      <c:valAx>
        <c:axId val="21313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3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136.21</c:v>
                </c:pt>
                <c:pt idx="1">
                  <c:v>145.6</c:v>
                </c:pt>
                <c:pt idx="2">
                  <c:v>149.05000000000001</c:v>
                </c:pt>
                <c:pt idx="3">
                  <c:v>145.99</c:v>
                </c:pt>
                <c:pt idx="4">
                  <c:v>163.72999999999999</c:v>
                </c:pt>
              </c:numCache>
            </c:numRef>
          </c:val>
        </c:ser>
        <c:dLbls>
          <c:showLegendKey val="0"/>
          <c:showVal val="0"/>
          <c:showCatName val="0"/>
          <c:showSerName val="0"/>
          <c:showPercent val="0"/>
          <c:showBubbleSize val="0"/>
        </c:dLbls>
        <c:gapWidth val="150"/>
        <c:axId val="213083048"/>
        <c:axId val="2130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213083048"/>
        <c:axId val="213082656"/>
      </c:lineChart>
      <c:dateAx>
        <c:axId val="213083048"/>
        <c:scaling>
          <c:orientation val="minMax"/>
        </c:scaling>
        <c:delete val="1"/>
        <c:axPos val="b"/>
        <c:numFmt formatCode="ge" sourceLinked="1"/>
        <c:majorTickMark val="none"/>
        <c:minorTickMark val="none"/>
        <c:tickLblPos val="none"/>
        <c:crossAx val="213082656"/>
        <c:crosses val="autoZero"/>
        <c:auto val="1"/>
        <c:lblOffset val="100"/>
        <c:baseTimeUnit val="years"/>
      </c:dateAx>
      <c:valAx>
        <c:axId val="21308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8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20"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桐生市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118525</v>
      </c>
      <c r="AJ8" s="74"/>
      <c r="AK8" s="74"/>
      <c r="AL8" s="74"/>
      <c r="AM8" s="74"/>
      <c r="AN8" s="74"/>
      <c r="AO8" s="74"/>
      <c r="AP8" s="75"/>
      <c r="AQ8" s="56">
        <f>データ!R6</f>
        <v>274.45</v>
      </c>
      <c r="AR8" s="56"/>
      <c r="AS8" s="56"/>
      <c r="AT8" s="56"/>
      <c r="AU8" s="56"/>
      <c r="AV8" s="56"/>
      <c r="AW8" s="56"/>
      <c r="AX8" s="56"/>
      <c r="AY8" s="56">
        <f>データ!S6</f>
        <v>431.86</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1.72</v>
      </c>
      <c r="S10" s="56"/>
      <c r="T10" s="56"/>
      <c r="U10" s="56"/>
      <c r="V10" s="56"/>
      <c r="W10" s="56"/>
      <c r="X10" s="56"/>
      <c r="Y10" s="56"/>
      <c r="Z10" s="64">
        <f>データ!P6</f>
        <v>2106</v>
      </c>
      <c r="AA10" s="64"/>
      <c r="AB10" s="64"/>
      <c r="AC10" s="64"/>
      <c r="AD10" s="64"/>
      <c r="AE10" s="64"/>
      <c r="AF10" s="64"/>
      <c r="AG10" s="64"/>
      <c r="AH10" s="2"/>
      <c r="AI10" s="64">
        <f>データ!T6</f>
        <v>2031</v>
      </c>
      <c r="AJ10" s="64"/>
      <c r="AK10" s="64"/>
      <c r="AL10" s="64"/>
      <c r="AM10" s="64"/>
      <c r="AN10" s="64"/>
      <c r="AO10" s="64"/>
      <c r="AP10" s="64"/>
      <c r="AQ10" s="56">
        <f>データ!U6</f>
        <v>20.99</v>
      </c>
      <c r="AR10" s="56"/>
      <c r="AS10" s="56"/>
      <c r="AT10" s="56"/>
      <c r="AU10" s="56"/>
      <c r="AV10" s="56"/>
      <c r="AW10" s="56"/>
      <c r="AX10" s="56"/>
      <c r="AY10" s="56">
        <f>データ!V6</f>
        <v>96.76</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102032</v>
      </c>
      <c r="D6" s="31">
        <f t="shared" si="3"/>
        <v>47</v>
      </c>
      <c r="E6" s="31">
        <f t="shared" si="3"/>
        <v>1</v>
      </c>
      <c r="F6" s="31">
        <f t="shared" si="3"/>
        <v>0</v>
      </c>
      <c r="G6" s="31">
        <f t="shared" si="3"/>
        <v>0</v>
      </c>
      <c r="H6" s="31" t="str">
        <f t="shared" si="3"/>
        <v>群馬県　桐生市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1.72</v>
      </c>
      <c r="P6" s="32">
        <f t="shared" si="3"/>
        <v>2106</v>
      </c>
      <c r="Q6" s="32">
        <f t="shared" si="3"/>
        <v>118525</v>
      </c>
      <c r="R6" s="32">
        <f t="shared" si="3"/>
        <v>274.45</v>
      </c>
      <c r="S6" s="32">
        <f t="shared" si="3"/>
        <v>431.86</v>
      </c>
      <c r="T6" s="32">
        <f t="shared" si="3"/>
        <v>2031</v>
      </c>
      <c r="U6" s="32">
        <f t="shared" si="3"/>
        <v>20.99</v>
      </c>
      <c r="V6" s="32">
        <f t="shared" si="3"/>
        <v>96.76</v>
      </c>
      <c r="W6" s="33">
        <f>IF(W7="",NA(),W7)</f>
        <v>99.98</v>
      </c>
      <c r="X6" s="33">
        <f t="shared" ref="X6:AF6" si="4">IF(X7="",NA(),X7)</f>
        <v>103.34</v>
      </c>
      <c r="Y6" s="33">
        <f t="shared" si="4"/>
        <v>102.5</v>
      </c>
      <c r="Z6" s="33">
        <f t="shared" si="4"/>
        <v>103</v>
      </c>
      <c r="AA6" s="33">
        <f t="shared" si="4"/>
        <v>95.97</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630.65</v>
      </c>
      <c r="BE6" s="33">
        <f t="shared" ref="BE6:BM6" si="7">IF(BE7="",NA(),BE7)</f>
        <v>702.33</v>
      </c>
      <c r="BF6" s="33">
        <f t="shared" si="7"/>
        <v>793.78</v>
      </c>
      <c r="BG6" s="33">
        <f t="shared" si="7"/>
        <v>854.32</v>
      </c>
      <c r="BH6" s="33">
        <f t="shared" si="7"/>
        <v>1141.74</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88.22</v>
      </c>
      <c r="BP6" s="33">
        <f t="shared" ref="BP6:BX6" si="8">IF(BP7="",NA(),BP7)</f>
        <v>84.73</v>
      </c>
      <c r="BQ6" s="33">
        <f t="shared" si="8"/>
        <v>81.41</v>
      </c>
      <c r="BR6" s="33">
        <f t="shared" si="8"/>
        <v>83.46</v>
      </c>
      <c r="BS6" s="33">
        <f t="shared" si="8"/>
        <v>77.08</v>
      </c>
      <c r="BT6" s="33">
        <f t="shared" si="8"/>
        <v>57.51</v>
      </c>
      <c r="BU6" s="33">
        <f t="shared" si="8"/>
        <v>56.46</v>
      </c>
      <c r="BV6" s="33">
        <f t="shared" si="8"/>
        <v>19.77</v>
      </c>
      <c r="BW6" s="33">
        <f t="shared" si="8"/>
        <v>34.25</v>
      </c>
      <c r="BX6" s="33">
        <f t="shared" si="8"/>
        <v>46.48</v>
      </c>
      <c r="BY6" s="32" t="str">
        <f>IF(BY7="","",IF(BY7="-","【-】","【"&amp;SUBSTITUTE(TEXT(BY7,"#,##0.00"),"-","△")&amp;"】"))</f>
        <v>【36.33】</v>
      </c>
      <c r="BZ6" s="33">
        <f>IF(BZ7="",NA(),BZ7)</f>
        <v>136.21</v>
      </c>
      <c r="CA6" s="33">
        <f t="shared" ref="CA6:CI6" si="9">IF(CA7="",NA(),CA7)</f>
        <v>145.6</v>
      </c>
      <c r="CB6" s="33">
        <f t="shared" si="9"/>
        <v>149.05000000000001</v>
      </c>
      <c r="CC6" s="33">
        <f t="shared" si="9"/>
        <v>145.99</v>
      </c>
      <c r="CD6" s="33">
        <f t="shared" si="9"/>
        <v>163.72999999999999</v>
      </c>
      <c r="CE6" s="33">
        <f t="shared" si="9"/>
        <v>291.83</v>
      </c>
      <c r="CF6" s="33">
        <f t="shared" si="9"/>
        <v>306.49</v>
      </c>
      <c r="CG6" s="33">
        <f t="shared" si="9"/>
        <v>878.73</v>
      </c>
      <c r="CH6" s="33">
        <f t="shared" si="9"/>
        <v>501.18</v>
      </c>
      <c r="CI6" s="33">
        <f t="shared" si="9"/>
        <v>376.61</v>
      </c>
      <c r="CJ6" s="32" t="str">
        <f>IF(CJ7="","",IF(CJ7="-","【-】","【"&amp;SUBSTITUTE(TEXT(CJ7,"#,##0.00"),"-","△")&amp;"】"))</f>
        <v>【476.46】</v>
      </c>
      <c r="CK6" s="33">
        <f>IF(CK7="",NA(),CK7)</f>
        <v>89.84</v>
      </c>
      <c r="CL6" s="33">
        <f t="shared" ref="CL6:CT6" si="10">IF(CL7="",NA(),CL7)</f>
        <v>94.7</v>
      </c>
      <c r="CM6" s="33">
        <f t="shared" si="10"/>
        <v>77.84</v>
      </c>
      <c r="CN6" s="33">
        <f t="shared" si="10"/>
        <v>57.64</v>
      </c>
      <c r="CO6" s="33">
        <f t="shared" si="10"/>
        <v>56.83</v>
      </c>
      <c r="CP6" s="33">
        <f t="shared" si="10"/>
        <v>57.95</v>
      </c>
      <c r="CQ6" s="33">
        <f t="shared" si="10"/>
        <v>58.25</v>
      </c>
      <c r="CR6" s="33">
        <f t="shared" si="10"/>
        <v>57.17</v>
      </c>
      <c r="CS6" s="33">
        <f t="shared" si="10"/>
        <v>57.55</v>
      </c>
      <c r="CT6" s="33">
        <f t="shared" si="10"/>
        <v>57.43</v>
      </c>
      <c r="CU6" s="32" t="str">
        <f>IF(CU7="","",IF(CU7="-","【-】","【"&amp;SUBSTITUTE(TEXT(CU7,"#,##0.00"),"-","△")&amp;"】"))</f>
        <v>【58.19】</v>
      </c>
      <c r="CV6" s="33">
        <f>IF(CV7="",NA(),CV7)</f>
        <v>56.19</v>
      </c>
      <c r="CW6" s="33">
        <f t="shared" ref="CW6:DE6" si="11">IF(CW7="",NA(),CW7)</f>
        <v>48.52</v>
      </c>
      <c r="CX6" s="33">
        <f t="shared" si="11"/>
        <v>56.41</v>
      </c>
      <c r="CY6" s="33">
        <f t="shared" si="11"/>
        <v>74.61</v>
      </c>
      <c r="CZ6" s="33">
        <f t="shared" si="11"/>
        <v>70.150000000000006</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1.1000000000000001</v>
      </c>
      <c r="ED6" s="33">
        <f t="shared" ref="ED6:EL6" si="14">IF(ED7="",NA(),ED7)</f>
        <v>1.03</v>
      </c>
      <c r="EE6" s="33">
        <f t="shared" si="14"/>
        <v>0.41</v>
      </c>
      <c r="EF6" s="33">
        <f t="shared" si="14"/>
        <v>1.73</v>
      </c>
      <c r="EG6" s="33">
        <f t="shared" si="14"/>
        <v>0.06</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102032</v>
      </c>
      <c r="D7" s="35">
        <v>47</v>
      </c>
      <c r="E7" s="35">
        <v>1</v>
      </c>
      <c r="F7" s="35">
        <v>0</v>
      </c>
      <c r="G7" s="35">
        <v>0</v>
      </c>
      <c r="H7" s="35" t="s">
        <v>93</v>
      </c>
      <c r="I7" s="35" t="s">
        <v>94</v>
      </c>
      <c r="J7" s="35" t="s">
        <v>95</v>
      </c>
      <c r="K7" s="35" t="s">
        <v>96</v>
      </c>
      <c r="L7" s="35" t="s">
        <v>97</v>
      </c>
      <c r="M7" s="36" t="s">
        <v>98</v>
      </c>
      <c r="N7" s="36" t="s">
        <v>99</v>
      </c>
      <c r="O7" s="36">
        <v>1.72</v>
      </c>
      <c r="P7" s="36">
        <v>2106</v>
      </c>
      <c r="Q7" s="36">
        <v>118525</v>
      </c>
      <c r="R7" s="36">
        <v>274.45</v>
      </c>
      <c r="S7" s="36">
        <v>431.86</v>
      </c>
      <c r="T7" s="36">
        <v>2031</v>
      </c>
      <c r="U7" s="36">
        <v>20.99</v>
      </c>
      <c r="V7" s="36">
        <v>96.76</v>
      </c>
      <c r="W7" s="36">
        <v>99.98</v>
      </c>
      <c r="X7" s="36">
        <v>103.34</v>
      </c>
      <c r="Y7" s="36">
        <v>102.5</v>
      </c>
      <c r="Z7" s="36">
        <v>103</v>
      </c>
      <c r="AA7" s="36">
        <v>95.97</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630.65</v>
      </c>
      <c r="BE7" s="36">
        <v>702.33</v>
      </c>
      <c r="BF7" s="36">
        <v>793.78</v>
      </c>
      <c r="BG7" s="36">
        <v>854.32</v>
      </c>
      <c r="BH7" s="36">
        <v>1141.74</v>
      </c>
      <c r="BI7" s="36">
        <v>1137.3599999999999</v>
      </c>
      <c r="BJ7" s="36">
        <v>1124.6400000000001</v>
      </c>
      <c r="BK7" s="36">
        <v>1108.26</v>
      </c>
      <c r="BL7" s="36">
        <v>1113.76</v>
      </c>
      <c r="BM7" s="36">
        <v>1125.69</v>
      </c>
      <c r="BN7" s="36">
        <v>1239.32</v>
      </c>
      <c r="BO7" s="36">
        <v>88.22</v>
      </c>
      <c r="BP7" s="36">
        <v>84.73</v>
      </c>
      <c r="BQ7" s="36">
        <v>81.41</v>
      </c>
      <c r="BR7" s="36">
        <v>83.46</v>
      </c>
      <c r="BS7" s="36">
        <v>77.08</v>
      </c>
      <c r="BT7" s="36">
        <v>57.51</v>
      </c>
      <c r="BU7" s="36">
        <v>56.46</v>
      </c>
      <c r="BV7" s="36">
        <v>19.77</v>
      </c>
      <c r="BW7" s="36">
        <v>34.25</v>
      </c>
      <c r="BX7" s="36">
        <v>46.48</v>
      </c>
      <c r="BY7" s="36">
        <v>36.33</v>
      </c>
      <c r="BZ7" s="36">
        <v>136.21</v>
      </c>
      <c r="CA7" s="36">
        <v>145.6</v>
      </c>
      <c r="CB7" s="36">
        <v>149.05000000000001</v>
      </c>
      <c r="CC7" s="36">
        <v>145.99</v>
      </c>
      <c r="CD7" s="36">
        <v>163.72999999999999</v>
      </c>
      <c r="CE7" s="36">
        <v>291.83</v>
      </c>
      <c r="CF7" s="36">
        <v>306.49</v>
      </c>
      <c r="CG7" s="36">
        <v>878.73</v>
      </c>
      <c r="CH7" s="36">
        <v>501.18</v>
      </c>
      <c r="CI7" s="36">
        <v>376.61</v>
      </c>
      <c r="CJ7" s="36">
        <v>476.46</v>
      </c>
      <c r="CK7" s="36">
        <v>89.84</v>
      </c>
      <c r="CL7" s="36">
        <v>94.7</v>
      </c>
      <c r="CM7" s="36">
        <v>77.84</v>
      </c>
      <c r="CN7" s="36">
        <v>57.64</v>
      </c>
      <c r="CO7" s="36">
        <v>56.83</v>
      </c>
      <c r="CP7" s="36">
        <v>57.95</v>
      </c>
      <c r="CQ7" s="36">
        <v>58.25</v>
      </c>
      <c r="CR7" s="36">
        <v>57.17</v>
      </c>
      <c r="CS7" s="36">
        <v>57.55</v>
      </c>
      <c r="CT7" s="36">
        <v>57.43</v>
      </c>
      <c r="CU7" s="36">
        <v>58.19</v>
      </c>
      <c r="CV7" s="36">
        <v>56.19</v>
      </c>
      <c r="CW7" s="36">
        <v>48.52</v>
      </c>
      <c r="CX7" s="36">
        <v>56.41</v>
      </c>
      <c r="CY7" s="36">
        <v>74.61</v>
      </c>
      <c r="CZ7" s="36">
        <v>70.150000000000006</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1.1000000000000001</v>
      </c>
      <c r="ED7" s="36">
        <v>1.03</v>
      </c>
      <c r="EE7" s="36">
        <v>0.41</v>
      </c>
      <c r="EF7" s="36">
        <v>1.73</v>
      </c>
      <c r="EG7" s="36">
        <v>0.06</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cp:lastModifiedBy>
  <dcterms:created xsi:type="dcterms:W3CDTF">2016-01-18T05:00:57Z</dcterms:created>
  <dcterms:modified xsi:type="dcterms:W3CDTF">2016-02-04T08:47:32Z</dcterms:modified>
  <cp:category/>
</cp:coreProperties>
</file>