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5 ○太田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C10" i="5" l="1"/>
  <c r="D10" i="5"/>
  <c r="E10" i="5"/>
  <c r="B10" i="5"/>
</calcChain>
</file>

<file path=xl/sharedStrings.xml><?xml version="1.0" encoding="utf-8"?>
<sst xmlns="http://schemas.openxmlformats.org/spreadsheetml/2006/main" count="227" uniqueCount="110">
  <si>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</si>
  <si>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</si>
  <si>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</si>
  <si>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</si>
  <si>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</si>
  <si>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</si>
  <si>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</si>
  <si>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</si>
  <si>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</si>
  <si>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</si>
  <si>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</si>
  <si>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</si>
  <si>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</si>
  <si>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</si>
  <si>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</si>
  <si>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</si>
  <si>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</si>
  <si>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</si>
  <si>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</si>
  <si>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</si>
  <si>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</si>
  <si>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</si>
  <si>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</si>
  <si>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</si>
  <si>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</si>
  <si>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</si>
  <si>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</si>
  <si>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</si>
  <si>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</si>
  <si>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</si>
  <si>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</si>
  <si>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</si>
  <si>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</si>
  <si>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</si>
  <si>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</si>
  <si>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</si>
  <si>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</si>
  <si>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</si>
  <si>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</si>
  <si>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</si>
  <si>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</si>
  <si>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</si>
  <si>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</si>
  <si>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</si>
  <si>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</si>
  <si>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</si>
  <si>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</si>
  <si>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</si>
  <si>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</si>
  <si>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</si>
  <si>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</si>
  <si>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</si>
  <si>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</si>
  <si>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</si>
  <si>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</si>
  <si>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</si>
  <si>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</si>
  <si>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</si>
  <si>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</si>
  <si>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</si>
  <si>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</si>
  <si>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</si>
  <si>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</si>
  <si>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</si>
  <si>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</si>
  <si>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</si>
  <si>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</si>
  <si>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</si>
  <si>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</si>
  <si>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</si>
  <si>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</si>
  <si>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</si>
  <si>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</si>
  <si>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</si>
  <si>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</si>
  <si>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</si>
  <si>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</si>
  <si>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</si>
  <si>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</si>
  <si>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</si>
  <si>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</si>
  <si>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</si>
  <si>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</si>
  <si>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</si>
  <si>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</si>
  <si>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</si>
  <si>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</si>
  <si>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</si>
  <si>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</si>
  <si>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</si>
  <si>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</si>
  <si>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</si>
  <si>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</si>
  <si>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</si>
  <si>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</si>
  <si>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</si>
  <si>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</si>
  <si>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</si>
  <si>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</si>
  <si>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</si>
  <si>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</si>
  <si>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</si>
  <si>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</si>
  <si>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</si>
  <si>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</si>
  <si>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</si>
  <si>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</si>
  <si>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①平成26年度より値が100％を超えていますが、これは一般会計繰入金の充当先を企業債元金償還金から減価償却費に変更したためです。
②平成25年度以前は、減価償却費に対する充当財源がないため、減価償却費相当額が欠損金として計上されています。
③平成26年度より1年以内に返済期限の到来する債務（企業債等）を流動負債に計上したため値が100％を下回ることになりました。
④平成26年度より適用された『みなし償却制度廃止』に伴う過去の減価償却費計上の際、資本費に占める汚水処理費の見直しを実施した結果、値が増加しました。
⑤平成26年度より適用された『みなし償却制度廃止』に伴う過去の減価償却費計上の際、資本費に占める汚水処理費の見直しを実施した結果、値が減少しました。
⑥平成26年度より適用された『みなし償却制度廃止』に伴う過去の減価償却費計上の際、資本費に占める汚水処理費の見直しを実施した結果、値が増加しました。
⑦公共下水道の処理場を共同利用しているため計上なしです。
⑧定期的に処理区域を拡大しているため値が70％前後で推移しています。
　平成26年度より適用された『みなし償却制度廃止』に伴い資本費に占める汚水処理費を見直したため、限定的な地域に対して投資を集中する本事業の本来の姿が表れた結果と言えます。しかしながら、公共下水道との一体的な事業運営が前提であり、本事業の値のみで経営が左右されるものではありません。</t>
    <rPh sb="1" eb="3">
      <t>ヘイセイ</t>
    </rPh>
    <rPh sb="5" eb="7">
      <t>ネンド</t>
    </rPh>
    <rPh sb="9" eb="10">
      <t>アタイ</t>
    </rPh>
    <rPh sb="16" eb="17">
      <t>コ</t>
    </rPh>
    <rPh sb="27" eb="29">
      <t>イッパン</t>
    </rPh>
    <rPh sb="29" eb="31">
      <t>カイケイ</t>
    </rPh>
    <rPh sb="31" eb="33">
      <t>クリイレ</t>
    </rPh>
    <rPh sb="33" eb="34">
      <t>キン</t>
    </rPh>
    <rPh sb="35" eb="37">
      <t>ジュウトウ</t>
    </rPh>
    <rPh sb="37" eb="38">
      <t>サキ</t>
    </rPh>
    <rPh sb="39" eb="41">
      <t>キギョウ</t>
    </rPh>
    <rPh sb="41" eb="42">
      <t>サイ</t>
    </rPh>
    <rPh sb="42" eb="44">
      <t>ガンキン</t>
    </rPh>
    <rPh sb="44" eb="46">
      <t>ショウカン</t>
    </rPh>
    <rPh sb="46" eb="47">
      <t>キン</t>
    </rPh>
    <rPh sb="49" eb="51">
      <t>ゲンカ</t>
    </rPh>
    <rPh sb="51" eb="53">
      <t>ショウキャク</t>
    </rPh>
    <rPh sb="53" eb="54">
      <t>ヒ</t>
    </rPh>
    <rPh sb="55" eb="57">
      <t>ヘンコウ</t>
    </rPh>
    <rPh sb="66" eb="68">
      <t>ヘイセイ</t>
    </rPh>
    <rPh sb="70" eb="72">
      <t>ネンド</t>
    </rPh>
    <rPh sb="72" eb="74">
      <t>イゼン</t>
    </rPh>
    <rPh sb="76" eb="78">
      <t>ゲンカ</t>
    </rPh>
    <rPh sb="78" eb="80">
      <t>ショウキャク</t>
    </rPh>
    <rPh sb="80" eb="81">
      <t>ヒ</t>
    </rPh>
    <rPh sb="82" eb="83">
      <t>タイ</t>
    </rPh>
    <rPh sb="85" eb="87">
      <t>ジュウトウ</t>
    </rPh>
    <rPh sb="87" eb="89">
      <t>ザイゲン</t>
    </rPh>
    <rPh sb="95" eb="97">
      <t>ゲンカ</t>
    </rPh>
    <rPh sb="97" eb="99">
      <t>ショウキャク</t>
    </rPh>
    <rPh sb="99" eb="100">
      <t>ヒ</t>
    </rPh>
    <rPh sb="100" eb="102">
      <t>ソウトウ</t>
    </rPh>
    <rPh sb="102" eb="103">
      <t>ガク</t>
    </rPh>
    <rPh sb="104" eb="106">
      <t>ケッソン</t>
    </rPh>
    <rPh sb="106" eb="107">
      <t>キン</t>
    </rPh>
    <rPh sb="110" eb="112">
      <t>ケイジョウ</t>
    </rPh>
    <rPh sb="121" eb="123">
      <t>ヘイセイ</t>
    </rPh>
    <rPh sb="125" eb="127">
      <t>ネンド</t>
    </rPh>
    <rPh sb="130" eb="131">
      <t>ネン</t>
    </rPh>
    <rPh sb="131" eb="133">
      <t>イナイ</t>
    </rPh>
    <rPh sb="134" eb="136">
      <t>ヘンサイ</t>
    </rPh>
    <rPh sb="136" eb="138">
      <t>キゲン</t>
    </rPh>
    <rPh sb="139" eb="141">
      <t>トウライ</t>
    </rPh>
    <rPh sb="143" eb="145">
      <t>サイム</t>
    </rPh>
    <rPh sb="146" eb="148">
      <t>キギョウ</t>
    </rPh>
    <rPh sb="148" eb="149">
      <t>サイ</t>
    </rPh>
    <rPh sb="149" eb="150">
      <t>トウ</t>
    </rPh>
    <rPh sb="152" eb="154">
      <t>リュウドウ</t>
    </rPh>
    <rPh sb="154" eb="156">
      <t>フサイ</t>
    </rPh>
    <rPh sb="157" eb="159">
      <t>ケイジョウ</t>
    </rPh>
    <rPh sb="163" eb="164">
      <t>アタイ</t>
    </rPh>
    <rPh sb="170" eb="172">
      <t>シタマワ</t>
    </rPh>
    <rPh sb="184" eb="186">
      <t>ヘイセイ</t>
    </rPh>
    <rPh sb="188" eb="190">
      <t>ネンド</t>
    </rPh>
    <rPh sb="192" eb="194">
      <t>テキヨウ</t>
    </rPh>
    <rPh sb="201" eb="203">
      <t>ショウキャク</t>
    </rPh>
    <rPh sb="203" eb="205">
      <t>セイド</t>
    </rPh>
    <rPh sb="205" eb="207">
      <t>ハイシ</t>
    </rPh>
    <rPh sb="209" eb="210">
      <t>トモナ</t>
    </rPh>
    <rPh sb="211" eb="213">
      <t>カコ</t>
    </rPh>
    <rPh sb="214" eb="216">
      <t>ゲンカ</t>
    </rPh>
    <rPh sb="216" eb="218">
      <t>ショウキャク</t>
    </rPh>
    <rPh sb="218" eb="219">
      <t>ヒ</t>
    </rPh>
    <rPh sb="219" eb="221">
      <t>ケイジョウ</t>
    </rPh>
    <rPh sb="222" eb="223">
      <t>サイ</t>
    </rPh>
    <rPh sb="224" eb="226">
      <t>シホン</t>
    </rPh>
    <rPh sb="226" eb="227">
      <t>ヒ</t>
    </rPh>
    <rPh sb="228" eb="229">
      <t>シ</t>
    </rPh>
    <rPh sb="231" eb="233">
      <t>オスイ</t>
    </rPh>
    <rPh sb="233" eb="235">
      <t>ショリ</t>
    </rPh>
    <rPh sb="235" eb="236">
      <t>ヒ</t>
    </rPh>
    <rPh sb="237" eb="239">
      <t>ミナオ</t>
    </rPh>
    <rPh sb="241" eb="243">
      <t>ジッシ</t>
    </rPh>
    <rPh sb="245" eb="247">
      <t>ケッカ</t>
    </rPh>
    <rPh sb="248" eb="249">
      <t>アタイ</t>
    </rPh>
    <rPh sb="250" eb="252">
      <t>ゾウカ</t>
    </rPh>
    <rPh sb="259" eb="261">
      <t>ヘイセイ</t>
    </rPh>
    <rPh sb="263" eb="265">
      <t>ネンド</t>
    </rPh>
    <rPh sb="267" eb="269">
      <t>テキヨウ</t>
    </rPh>
    <rPh sb="276" eb="278">
      <t>ショウキャク</t>
    </rPh>
    <rPh sb="278" eb="280">
      <t>セイド</t>
    </rPh>
    <rPh sb="280" eb="282">
      <t>ハイシ</t>
    </rPh>
    <rPh sb="284" eb="285">
      <t>トモナ</t>
    </rPh>
    <rPh sb="286" eb="288">
      <t>カコ</t>
    </rPh>
    <rPh sb="289" eb="291">
      <t>ゲンカ</t>
    </rPh>
    <rPh sb="291" eb="293">
      <t>ショウキャク</t>
    </rPh>
    <rPh sb="293" eb="294">
      <t>ヒ</t>
    </rPh>
    <rPh sb="294" eb="296">
      <t>ケイジョウ</t>
    </rPh>
    <rPh sb="297" eb="298">
      <t>サイ</t>
    </rPh>
    <rPh sb="299" eb="301">
      <t>シホン</t>
    </rPh>
    <rPh sb="301" eb="302">
      <t>ヒ</t>
    </rPh>
    <rPh sb="303" eb="304">
      <t>シ</t>
    </rPh>
    <rPh sb="306" eb="308">
      <t>オスイ</t>
    </rPh>
    <rPh sb="308" eb="310">
      <t>ショリ</t>
    </rPh>
    <rPh sb="310" eb="311">
      <t>ヒ</t>
    </rPh>
    <rPh sb="312" eb="314">
      <t>ミナオ</t>
    </rPh>
    <rPh sb="316" eb="318">
      <t>ジッシ</t>
    </rPh>
    <rPh sb="320" eb="322">
      <t>ケッカ</t>
    </rPh>
    <rPh sb="323" eb="324">
      <t>アタイ</t>
    </rPh>
    <rPh sb="325" eb="327">
      <t>ゲンショウ</t>
    </rPh>
    <rPh sb="334" eb="336">
      <t>ヘイセイ</t>
    </rPh>
    <rPh sb="338" eb="340">
      <t>ネンド</t>
    </rPh>
    <rPh sb="342" eb="344">
      <t>テキヨウ</t>
    </rPh>
    <rPh sb="351" eb="353">
      <t>ショウキャク</t>
    </rPh>
    <rPh sb="353" eb="355">
      <t>セイド</t>
    </rPh>
    <rPh sb="355" eb="357">
      <t>ハイシ</t>
    </rPh>
    <rPh sb="359" eb="360">
      <t>トモナ</t>
    </rPh>
    <rPh sb="361" eb="363">
      <t>カコ</t>
    </rPh>
    <rPh sb="364" eb="366">
      <t>ゲンカ</t>
    </rPh>
    <rPh sb="366" eb="368">
      <t>ショウキャク</t>
    </rPh>
    <rPh sb="368" eb="369">
      <t>ヒ</t>
    </rPh>
    <rPh sb="369" eb="371">
      <t>ケイジョウ</t>
    </rPh>
    <rPh sb="372" eb="373">
      <t>サイ</t>
    </rPh>
    <rPh sb="374" eb="376">
      <t>シホン</t>
    </rPh>
    <rPh sb="376" eb="377">
      <t>ヒ</t>
    </rPh>
    <rPh sb="378" eb="379">
      <t>シ</t>
    </rPh>
    <rPh sb="381" eb="383">
      <t>オスイ</t>
    </rPh>
    <rPh sb="383" eb="385">
      <t>ショリ</t>
    </rPh>
    <rPh sb="385" eb="386">
      <t>ヒ</t>
    </rPh>
    <rPh sb="387" eb="389">
      <t>ミナオ</t>
    </rPh>
    <rPh sb="391" eb="393">
      <t>ジッシ</t>
    </rPh>
    <rPh sb="395" eb="397">
      <t>ケッカ</t>
    </rPh>
    <rPh sb="398" eb="399">
      <t>アタイ</t>
    </rPh>
    <rPh sb="400" eb="402">
      <t>ゾウカ</t>
    </rPh>
    <rPh sb="409" eb="411">
      <t>コウキョウ</t>
    </rPh>
    <rPh sb="411" eb="414">
      <t>ゲスイドウ</t>
    </rPh>
    <rPh sb="415" eb="417">
      <t>ショリ</t>
    </rPh>
    <rPh sb="417" eb="418">
      <t>ジョウ</t>
    </rPh>
    <rPh sb="419" eb="421">
      <t>キョウドウ</t>
    </rPh>
    <rPh sb="421" eb="423">
      <t>リヨウ</t>
    </rPh>
    <rPh sb="429" eb="431">
      <t>ケイジョウ</t>
    </rPh>
    <rPh sb="438" eb="440">
      <t>テイキ</t>
    </rPh>
    <rPh sb="440" eb="441">
      <t>テキ</t>
    </rPh>
    <rPh sb="442" eb="444">
      <t>ショリ</t>
    </rPh>
    <rPh sb="444" eb="446">
      <t>クイキ</t>
    </rPh>
    <rPh sb="447" eb="449">
      <t>カクダイ</t>
    </rPh>
    <rPh sb="455" eb="456">
      <t>アタイ</t>
    </rPh>
    <rPh sb="460" eb="462">
      <t>ゼンゴ</t>
    </rPh>
    <rPh sb="463" eb="465">
      <t>スイイ</t>
    </rPh>
    <rPh sb="474" eb="476">
      <t>ヘイセイ</t>
    </rPh>
    <rPh sb="478" eb="480">
      <t>ネンド</t>
    </rPh>
    <rPh sb="482" eb="484">
      <t>テキヨウ</t>
    </rPh>
    <rPh sb="491" eb="493">
      <t>ショウキャク</t>
    </rPh>
    <rPh sb="493" eb="495">
      <t>セイド</t>
    </rPh>
    <rPh sb="495" eb="497">
      <t>ハイシ</t>
    </rPh>
    <rPh sb="499" eb="500">
      <t>トモナ</t>
    </rPh>
    <rPh sb="501" eb="503">
      <t>シホン</t>
    </rPh>
    <rPh sb="503" eb="504">
      <t>ヒ</t>
    </rPh>
    <rPh sb="505" eb="506">
      <t>シ</t>
    </rPh>
    <rPh sb="508" eb="510">
      <t>オスイ</t>
    </rPh>
    <rPh sb="510" eb="512">
      <t>ショリ</t>
    </rPh>
    <rPh sb="512" eb="513">
      <t>ヒ</t>
    </rPh>
    <rPh sb="514" eb="516">
      <t>ミナオ</t>
    </rPh>
    <rPh sb="521" eb="524">
      <t>ゲンテイテキ</t>
    </rPh>
    <rPh sb="525" eb="527">
      <t>チイキ</t>
    </rPh>
    <rPh sb="528" eb="529">
      <t>タイ</t>
    </rPh>
    <rPh sb="531" eb="533">
      <t>トウシ</t>
    </rPh>
    <rPh sb="534" eb="536">
      <t>シュウチュウ</t>
    </rPh>
    <rPh sb="538" eb="539">
      <t>ホン</t>
    </rPh>
    <rPh sb="539" eb="541">
      <t>ジギョウ</t>
    </rPh>
    <rPh sb="542" eb="544">
      <t>ホンライ</t>
    </rPh>
    <rPh sb="545" eb="546">
      <t>スガタ</t>
    </rPh>
    <rPh sb="547" eb="548">
      <t>アラワ</t>
    </rPh>
    <rPh sb="550" eb="552">
      <t>ケッカ</t>
    </rPh>
    <rPh sb="553" eb="554">
      <t>イ</t>
    </rPh>
    <rPh sb="565" eb="567">
      <t>コウキョウ</t>
    </rPh>
    <rPh sb="567" eb="570">
      <t>ゲスイドウ</t>
    </rPh>
    <rPh sb="572" eb="575">
      <t>イッタイテキ</t>
    </rPh>
    <rPh sb="576" eb="578">
      <t>ジギョウ</t>
    </rPh>
    <rPh sb="578" eb="580">
      <t>ウンエイ</t>
    </rPh>
    <rPh sb="581" eb="583">
      <t>ゼンテイ</t>
    </rPh>
    <rPh sb="587" eb="588">
      <t>ホン</t>
    </rPh>
    <rPh sb="588" eb="590">
      <t>ジギョウ</t>
    </rPh>
    <rPh sb="591" eb="592">
      <t>アタイ</t>
    </rPh>
    <rPh sb="595" eb="597">
      <t>ケイエイ</t>
    </rPh>
    <rPh sb="598" eb="600">
      <t>サユウ</t>
    </rPh>
    <phoneticPr fontId="4"/>
  </si>
  <si>
    <t>①平成26年度より『みなし償却制度廃止』に伴い過去の未計上であった減価償却費を一括で計上したため値が増加しました。
②法定耐用年数に到達したものがないため計上なしです。
③法定耐用年すに到達したものがないため計上なしです。
　管渠が耐用年数に到達するまで20年以上の期間がありますが、将来を見据えた公共下水道と一体的な長寿命化に取り組みます。</t>
    <rPh sb="1" eb="3">
      <t>ヘイセイ</t>
    </rPh>
    <rPh sb="5" eb="7">
      <t>ネンド</t>
    </rPh>
    <rPh sb="13" eb="15">
      <t>ショウキャク</t>
    </rPh>
    <rPh sb="15" eb="17">
      <t>セイド</t>
    </rPh>
    <rPh sb="17" eb="19">
      <t>ハイシ</t>
    </rPh>
    <rPh sb="21" eb="22">
      <t>トモナ</t>
    </rPh>
    <rPh sb="23" eb="25">
      <t>カコ</t>
    </rPh>
    <rPh sb="26" eb="29">
      <t>ミケイジョウ</t>
    </rPh>
    <rPh sb="33" eb="35">
      <t>ゲンカ</t>
    </rPh>
    <rPh sb="35" eb="37">
      <t>ショウキャク</t>
    </rPh>
    <rPh sb="37" eb="38">
      <t>ヒ</t>
    </rPh>
    <rPh sb="39" eb="41">
      <t>イッカツ</t>
    </rPh>
    <rPh sb="42" eb="44">
      <t>ケイジョウ</t>
    </rPh>
    <rPh sb="48" eb="49">
      <t>アタイ</t>
    </rPh>
    <rPh sb="50" eb="52">
      <t>ゾウカ</t>
    </rPh>
    <rPh sb="59" eb="61">
      <t>ホウテイ</t>
    </rPh>
    <rPh sb="61" eb="63">
      <t>タイヨウ</t>
    </rPh>
    <rPh sb="63" eb="65">
      <t>ネンスウ</t>
    </rPh>
    <rPh sb="66" eb="68">
      <t>トウタツ</t>
    </rPh>
    <rPh sb="77" eb="79">
      <t>ケイジョウ</t>
    </rPh>
    <rPh sb="86" eb="88">
      <t>ホウテイ</t>
    </rPh>
    <rPh sb="88" eb="90">
      <t>タイヨウ</t>
    </rPh>
    <rPh sb="90" eb="91">
      <t>ネン</t>
    </rPh>
    <rPh sb="93" eb="95">
      <t>トウタツ</t>
    </rPh>
    <rPh sb="104" eb="106">
      <t>ケイジョウ</t>
    </rPh>
    <rPh sb="114" eb="116">
      <t>カンキョ</t>
    </rPh>
    <rPh sb="117" eb="119">
      <t>タイヨウ</t>
    </rPh>
    <rPh sb="119" eb="121">
      <t>ネンスウ</t>
    </rPh>
    <rPh sb="122" eb="124">
      <t>トウタツ</t>
    </rPh>
    <rPh sb="130" eb="133">
      <t>ネンイジョウ</t>
    </rPh>
    <rPh sb="134" eb="136">
      <t>キカン</t>
    </rPh>
    <rPh sb="143" eb="145">
      <t>ショウライ</t>
    </rPh>
    <rPh sb="146" eb="148">
      <t>ミス</t>
    </rPh>
    <rPh sb="150" eb="152">
      <t>コウキョウ</t>
    </rPh>
    <rPh sb="152" eb="155">
      <t>ゲスイドウ</t>
    </rPh>
    <rPh sb="156" eb="159">
      <t>イッタイテキ</t>
    </rPh>
    <rPh sb="160" eb="161">
      <t>チョウ</t>
    </rPh>
    <rPh sb="161" eb="163">
      <t>ジュミョウ</t>
    </rPh>
    <rPh sb="163" eb="164">
      <t>カ</t>
    </rPh>
    <rPh sb="165" eb="166">
      <t>ト</t>
    </rPh>
    <rPh sb="167" eb="168">
      <t>ク</t>
    </rPh>
    <phoneticPr fontId="4"/>
  </si>
  <si>
    <t xml:space="preserve">　未だ未普及地域が多く残り、すべての地域に対して下水道を普及させるためには、今後も多額の投資が必要となります。本事業は、構造的に利益を生み出しにくい事業であり、公共性を担保しつつ、いかに収益を向上させていくかが課題となります。引き続き下水道使用料の改定も含めた計画的・効率的な経営に努めます。
</t>
    <rPh sb="1" eb="2">
      <t>イマ</t>
    </rPh>
    <rPh sb="3" eb="6">
      <t>ミフキュウ</t>
    </rPh>
    <rPh sb="6" eb="8">
      <t>チイキ</t>
    </rPh>
    <rPh sb="9" eb="10">
      <t>オオ</t>
    </rPh>
    <rPh sb="11" eb="12">
      <t>ノコ</t>
    </rPh>
    <rPh sb="18" eb="20">
      <t>チイキ</t>
    </rPh>
    <rPh sb="21" eb="22">
      <t>タイ</t>
    </rPh>
    <rPh sb="24" eb="27">
      <t>ゲスイドウ</t>
    </rPh>
    <rPh sb="28" eb="30">
      <t>フキュウ</t>
    </rPh>
    <rPh sb="38" eb="40">
      <t>コンゴ</t>
    </rPh>
    <rPh sb="41" eb="43">
      <t>タガク</t>
    </rPh>
    <rPh sb="44" eb="46">
      <t>トウシ</t>
    </rPh>
    <rPh sb="47" eb="49">
      <t>ヒツヨウ</t>
    </rPh>
    <rPh sb="55" eb="56">
      <t>ホン</t>
    </rPh>
    <rPh sb="56" eb="58">
      <t>ジギョウ</t>
    </rPh>
    <rPh sb="60" eb="63">
      <t>コウゾウテキ</t>
    </rPh>
    <rPh sb="64" eb="66">
      <t>リエキ</t>
    </rPh>
    <rPh sb="67" eb="68">
      <t>ウ</t>
    </rPh>
    <rPh sb="69" eb="70">
      <t>ダ</t>
    </rPh>
    <rPh sb="74" eb="76">
      <t>ジギョウ</t>
    </rPh>
    <rPh sb="80" eb="83">
      <t>コウキョウセイ</t>
    </rPh>
    <rPh sb="84" eb="86">
      <t>タンポ</t>
    </rPh>
    <rPh sb="93" eb="95">
      <t>シュウエキ</t>
    </rPh>
    <rPh sb="96" eb="98">
      <t>コウジョウ</t>
    </rPh>
    <rPh sb="105" eb="107">
      <t>カダイ</t>
    </rPh>
    <rPh sb="113" eb="114">
      <t>ヒ</t>
    </rPh>
    <rPh sb="115" eb="116">
      <t>ツヅ</t>
    </rPh>
    <rPh sb="141" eb="14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</si>
</sst>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837136"/>
        <c:axId val="14600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09837136"/>
        <c:axId val="146007128"/>
      </c:lineChart>
      <c:dateAx>
        <c:axId val="109837136"/>
        <c:scaling>
          <c:orientation val="minMax"/>
        </c:scaling>
        <c:delete val="1"/>
        <c:axPos val="b"/>
        <c:numFmt formatCode="ge" sourceLinked="1"/>
        <c:majorTickMark val="none"/>
        <c:minorTickMark val="none"/>
        <c:tickLblPos val="none"/>
        <c:crossAx val="146007128"/>
        <c:crosses val="autoZero"/>
        <c:auto val="1"/>
        <c:lblOffset val="100"/>
        <c:baseTimeUnit val="years"/>
      </c:dateAx>
      <c:valAx>
        <c:axId val="14600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3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354064"/>
        <c:axId val="22935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29354064"/>
        <c:axId val="229354456"/>
      </c:lineChart>
      <c:dateAx>
        <c:axId val="229354064"/>
        <c:scaling>
          <c:orientation val="minMax"/>
        </c:scaling>
        <c:delete val="1"/>
        <c:axPos val="b"/>
        <c:numFmt formatCode="ge" sourceLinked="1"/>
        <c:majorTickMark val="none"/>
        <c:minorTickMark val="none"/>
        <c:tickLblPos val="none"/>
        <c:crossAx val="229354456"/>
        <c:crosses val="autoZero"/>
        <c:auto val="1"/>
        <c:lblOffset val="100"/>
        <c:baseTimeUnit val="years"/>
      </c:dateAx>
      <c:valAx>
        <c:axId val="22935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5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72.709999999999994</c:v>
                </c:pt>
                <c:pt idx="1">
                  <c:v>73.05</c:v>
                </c:pt>
                <c:pt idx="2">
                  <c:v>69.400000000000006</c:v>
                </c:pt>
                <c:pt idx="3">
                  <c:v>72.34</c:v>
                </c:pt>
                <c:pt idx="4">
                  <c:v>62.91</c:v>
                </c:pt>
              </c:numCache>
            </c:numRef>
          </c:val>
        </c:ser>
        <c:dLbls>
          <c:showLegendKey val="0"/>
          <c:showVal val="0"/>
          <c:showCatName val="0"/>
          <c:showSerName val="0"/>
          <c:showPercent val="0"/>
          <c:showBubbleSize val="0"/>
        </c:dLbls>
        <c:gapWidth val="150"/>
        <c:axId val="229355632"/>
        <c:axId val="22935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29355632"/>
        <c:axId val="229356024"/>
      </c:lineChart>
      <c:dateAx>
        <c:axId val="229355632"/>
        <c:scaling>
          <c:orientation val="minMax"/>
        </c:scaling>
        <c:delete val="1"/>
        <c:axPos val="b"/>
        <c:numFmt formatCode="ge" sourceLinked="1"/>
        <c:majorTickMark val="none"/>
        <c:minorTickMark val="none"/>
        <c:tickLblPos val="none"/>
        <c:crossAx val="229356024"/>
        <c:crosses val="autoZero"/>
        <c:auto val="1"/>
        <c:lblOffset val="100"/>
        <c:baseTimeUnit val="years"/>
      </c:dateAx>
      <c:valAx>
        <c:axId val="22935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5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51.93</c:v>
                </c:pt>
                <c:pt idx="1">
                  <c:v>55.9</c:v>
                </c:pt>
                <c:pt idx="2">
                  <c:v>54.16</c:v>
                </c:pt>
                <c:pt idx="3">
                  <c:v>53.55</c:v>
                </c:pt>
                <c:pt idx="4">
                  <c:v>108.68</c:v>
                </c:pt>
              </c:numCache>
            </c:numRef>
          </c:val>
        </c:ser>
        <c:dLbls>
          <c:showLegendKey val="0"/>
          <c:showVal val="0"/>
          <c:showCatName val="0"/>
          <c:showSerName val="0"/>
          <c:showPercent val="0"/>
          <c:showBubbleSize val="0"/>
        </c:dLbls>
        <c:gapWidth val="150"/>
        <c:axId val="145926304"/>
        <c:axId val="14622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145926304"/>
        <c:axId val="146229096"/>
      </c:lineChart>
      <c:dateAx>
        <c:axId val="145926304"/>
        <c:scaling>
          <c:orientation val="minMax"/>
        </c:scaling>
        <c:delete val="1"/>
        <c:axPos val="b"/>
        <c:numFmt formatCode="ge" sourceLinked="1"/>
        <c:majorTickMark val="none"/>
        <c:minorTickMark val="none"/>
        <c:tickLblPos val="none"/>
        <c:crossAx val="146229096"/>
        <c:crosses val="autoZero"/>
        <c:auto val="1"/>
        <c:lblOffset val="100"/>
        <c:baseTimeUnit val="years"/>
      </c:dateAx>
      <c:valAx>
        <c:axId val="14622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7.38</c:v>
                </c:pt>
                <c:pt idx="1">
                  <c:v>7.76</c:v>
                </c:pt>
                <c:pt idx="2">
                  <c:v>9.2799999999999994</c:v>
                </c:pt>
                <c:pt idx="3">
                  <c:v>10.81</c:v>
                </c:pt>
                <c:pt idx="4">
                  <c:v>21.82</c:v>
                </c:pt>
              </c:numCache>
            </c:numRef>
          </c:val>
        </c:ser>
        <c:dLbls>
          <c:showLegendKey val="0"/>
          <c:showVal val="0"/>
          <c:showCatName val="0"/>
          <c:showSerName val="0"/>
          <c:showPercent val="0"/>
          <c:showBubbleSize val="0"/>
        </c:dLbls>
        <c:gapWidth val="150"/>
        <c:axId val="229508376"/>
        <c:axId val="14673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229508376"/>
        <c:axId val="146732176"/>
      </c:lineChart>
      <c:dateAx>
        <c:axId val="229508376"/>
        <c:scaling>
          <c:orientation val="minMax"/>
        </c:scaling>
        <c:delete val="1"/>
        <c:axPos val="b"/>
        <c:numFmt formatCode="ge" sourceLinked="1"/>
        <c:majorTickMark val="none"/>
        <c:minorTickMark val="none"/>
        <c:tickLblPos val="none"/>
        <c:crossAx val="146732176"/>
        <c:crosses val="autoZero"/>
        <c:auto val="1"/>
        <c:lblOffset val="100"/>
        <c:baseTimeUnit val="years"/>
      </c:dateAx>
      <c:valAx>
        <c:axId val="14673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0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725712"/>
        <c:axId val="14676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6725712"/>
        <c:axId val="146766960"/>
      </c:lineChart>
      <c:dateAx>
        <c:axId val="146725712"/>
        <c:scaling>
          <c:orientation val="minMax"/>
        </c:scaling>
        <c:delete val="1"/>
        <c:axPos val="b"/>
        <c:numFmt formatCode="ge" sourceLinked="1"/>
        <c:majorTickMark val="none"/>
        <c:minorTickMark val="none"/>
        <c:tickLblPos val="none"/>
        <c:crossAx val="146766960"/>
        <c:crosses val="autoZero"/>
        <c:auto val="1"/>
        <c:lblOffset val="100"/>
        <c:baseTimeUnit val="years"/>
      </c:dateAx>
      <c:valAx>
        <c:axId val="14676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2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423.02</c:v>
                </c:pt>
                <c:pt idx="1">
                  <c:v>267.76</c:v>
                </c:pt>
                <c:pt idx="2">
                  <c:v>292.43</c:v>
                </c:pt>
                <c:pt idx="3">
                  <c:v>285.47000000000003</c:v>
                </c:pt>
                <c:pt idx="4" formatCode="#,##0.00;&quot;△&quot;#,##0.00">
                  <c:v>0</c:v>
                </c:pt>
              </c:numCache>
            </c:numRef>
          </c:val>
        </c:ser>
        <c:dLbls>
          <c:showLegendKey val="0"/>
          <c:showVal val="0"/>
          <c:showCatName val="0"/>
          <c:showSerName val="0"/>
          <c:showPercent val="0"/>
          <c:showBubbleSize val="0"/>
        </c:dLbls>
        <c:gapWidth val="150"/>
        <c:axId val="146812800"/>
        <c:axId val="14681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146812800"/>
        <c:axId val="146813192"/>
      </c:lineChart>
      <c:dateAx>
        <c:axId val="146812800"/>
        <c:scaling>
          <c:orientation val="minMax"/>
        </c:scaling>
        <c:delete val="1"/>
        <c:axPos val="b"/>
        <c:numFmt formatCode="ge" sourceLinked="1"/>
        <c:majorTickMark val="none"/>
        <c:minorTickMark val="none"/>
        <c:tickLblPos val="none"/>
        <c:crossAx val="146813192"/>
        <c:crosses val="autoZero"/>
        <c:auto val="1"/>
        <c:lblOffset val="100"/>
        <c:baseTimeUnit val="years"/>
      </c:dateAx>
      <c:valAx>
        <c:axId val="14681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125.83</c:v>
                </c:pt>
                <c:pt idx="3">
                  <c:v>124.56</c:v>
                </c:pt>
                <c:pt idx="4">
                  <c:v>21.11</c:v>
                </c:pt>
              </c:numCache>
            </c:numRef>
          </c:val>
        </c:ser>
        <c:dLbls>
          <c:showLegendKey val="0"/>
          <c:showVal val="0"/>
          <c:showCatName val="0"/>
          <c:showSerName val="0"/>
          <c:showPercent val="0"/>
          <c:showBubbleSize val="0"/>
        </c:dLbls>
        <c:gapWidth val="150"/>
        <c:axId val="146929384"/>
        <c:axId val="14692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146929384"/>
        <c:axId val="146929776"/>
      </c:lineChart>
      <c:dateAx>
        <c:axId val="146929384"/>
        <c:scaling>
          <c:orientation val="minMax"/>
        </c:scaling>
        <c:delete val="1"/>
        <c:axPos val="b"/>
        <c:numFmt formatCode="ge" sourceLinked="1"/>
        <c:majorTickMark val="none"/>
        <c:minorTickMark val="none"/>
        <c:tickLblPos val="none"/>
        <c:crossAx val="146929776"/>
        <c:crosses val="autoZero"/>
        <c:auto val="1"/>
        <c:lblOffset val="100"/>
        <c:baseTimeUnit val="years"/>
      </c:dateAx>
      <c:valAx>
        <c:axId val="14692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2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81.47</c:v>
                </c:pt>
                <c:pt idx="1">
                  <c:v>81.86</c:v>
                </c:pt>
                <c:pt idx="2">
                  <c:v>75.67</c:v>
                </c:pt>
                <c:pt idx="3">
                  <c:v>12.02</c:v>
                </c:pt>
                <c:pt idx="4">
                  <c:v>912.14</c:v>
                </c:pt>
              </c:numCache>
            </c:numRef>
          </c:val>
        </c:ser>
        <c:dLbls>
          <c:showLegendKey val="0"/>
          <c:showVal val="0"/>
          <c:showCatName val="0"/>
          <c:showSerName val="0"/>
          <c:showPercent val="0"/>
          <c:showBubbleSize val="0"/>
        </c:dLbls>
        <c:gapWidth val="150"/>
        <c:axId val="146812408"/>
        <c:axId val="14681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46812408"/>
        <c:axId val="146812016"/>
      </c:lineChart>
      <c:dateAx>
        <c:axId val="146812408"/>
        <c:scaling>
          <c:orientation val="minMax"/>
        </c:scaling>
        <c:delete val="1"/>
        <c:axPos val="b"/>
        <c:numFmt formatCode="ge" sourceLinked="1"/>
        <c:majorTickMark val="none"/>
        <c:minorTickMark val="none"/>
        <c:tickLblPos val="none"/>
        <c:crossAx val="146812016"/>
        <c:crosses val="autoZero"/>
        <c:auto val="1"/>
        <c:lblOffset val="100"/>
        <c:baseTimeUnit val="years"/>
      </c:dateAx>
      <c:valAx>
        <c:axId val="14681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1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41.71</c:v>
                </c:pt>
                <c:pt idx="1">
                  <c:v>58.44</c:v>
                </c:pt>
                <c:pt idx="2">
                  <c:v>56.56</c:v>
                </c:pt>
                <c:pt idx="3">
                  <c:v>61.79</c:v>
                </c:pt>
                <c:pt idx="4">
                  <c:v>34.92</c:v>
                </c:pt>
              </c:numCache>
            </c:numRef>
          </c:val>
        </c:ser>
        <c:dLbls>
          <c:showLegendKey val="0"/>
          <c:showVal val="0"/>
          <c:showCatName val="0"/>
          <c:showSerName val="0"/>
          <c:showPercent val="0"/>
          <c:showBubbleSize val="0"/>
        </c:dLbls>
        <c:gapWidth val="150"/>
        <c:axId val="146814368"/>
        <c:axId val="14693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46814368"/>
        <c:axId val="146930952"/>
      </c:lineChart>
      <c:dateAx>
        <c:axId val="146814368"/>
        <c:scaling>
          <c:orientation val="minMax"/>
        </c:scaling>
        <c:delete val="1"/>
        <c:axPos val="b"/>
        <c:numFmt formatCode="ge" sourceLinked="1"/>
        <c:majorTickMark val="none"/>
        <c:minorTickMark val="none"/>
        <c:tickLblPos val="none"/>
        <c:crossAx val="146930952"/>
        <c:crosses val="autoZero"/>
        <c:auto val="1"/>
        <c:lblOffset val="100"/>
        <c:baseTimeUnit val="years"/>
      </c:dateAx>
      <c:valAx>
        <c:axId val="14693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242.16</c:v>
                </c:pt>
                <c:pt idx="1">
                  <c:v>172.82</c:v>
                </c:pt>
                <c:pt idx="2">
                  <c:v>178.58</c:v>
                </c:pt>
                <c:pt idx="3">
                  <c:v>163.46</c:v>
                </c:pt>
                <c:pt idx="4">
                  <c:v>289.27</c:v>
                </c:pt>
              </c:numCache>
            </c:numRef>
          </c:val>
        </c:ser>
        <c:dLbls>
          <c:showLegendKey val="0"/>
          <c:showVal val="0"/>
          <c:showCatName val="0"/>
          <c:showSerName val="0"/>
          <c:showPercent val="0"/>
          <c:showBubbleSize val="0"/>
        </c:dLbls>
        <c:gapWidth val="150"/>
        <c:axId val="146932128"/>
        <c:axId val="14693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46932128"/>
        <c:axId val="146932520"/>
      </c:lineChart>
      <c:dateAx>
        <c:axId val="146932128"/>
        <c:scaling>
          <c:orientation val="minMax"/>
        </c:scaling>
        <c:delete val="1"/>
        <c:axPos val="b"/>
        <c:numFmt formatCode="ge" sourceLinked="1"/>
        <c:majorTickMark val="none"/>
        <c:minorTickMark val="none"/>
        <c:tickLblPos val="none"/>
        <c:crossAx val="146932520"/>
        <c:crosses val="autoZero"/>
        <c:auto val="1"/>
        <c:lblOffset val="100"/>
        <c:baseTimeUnit val="years"/>
      </c:dateAx>
      <c:valAx>
        <c:axId val="14693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5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太田市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222130</v>
      </c>
      <c r="AM8" s="47"/>
      <c r="AN8" s="47"/>
      <c r="AO8" s="47"/>
      <c r="AP8" s="47"/>
      <c r="AQ8" s="47"/>
      <c r="AR8" s="47"/>
      <c r="AS8" s="47"/>
      <c r="AT8" s="43">
        <f>データ!S6</f>
        <v>175.54</v>
      </c>
      <c r="AU8" s="43"/>
      <c r="AV8" s="43"/>
      <c r="AW8" s="43"/>
      <c r="AX8" s="43"/>
      <c r="AY8" s="43"/>
      <c r="AZ8" s="43"/>
      <c r="BA8" s="43"/>
      <c r="BB8" s="43">
        <f>データ!T6</f>
        <v>1265.4100000000001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59.25</v>
      </c>
      <c r="J10" s="43"/>
      <c r="K10" s="43"/>
      <c r="L10" s="43"/>
      <c r="M10" s="43"/>
      <c r="N10" s="43"/>
      <c r="O10" s="43"/>
      <c r="P10" s="43">
        <f>データ!O6</f>
        <v>0.5</v>
      </c>
      <c r="Q10" s="43"/>
      <c r="R10" s="43"/>
      <c r="S10" s="43"/>
      <c r="T10" s="43"/>
      <c r="U10" s="43"/>
      <c r="V10" s="43"/>
      <c r="W10" s="43">
        <f>データ!P6</f>
        <v>83.04</v>
      </c>
      <c r="X10" s="43"/>
      <c r="Y10" s="43"/>
      <c r="Z10" s="43"/>
      <c r="AA10" s="43"/>
      <c r="AB10" s="43"/>
      <c r="AC10" s="43"/>
      <c r="AD10" s="47">
        <f>データ!Q6</f>
        <v>2182</v>
      </c>
      <c r="AE10" s="47"/>
      <c r="AF10" s="47"/>
      <c r="AG10" s="47"/>
      <c r="AH10" s="47"/>
      <c r="AI10" s="47"/>
      <c r="AJ10" s="47"/>
      <c r="AK10" s="2"/>
      <c r="AL10" s="47">
        <f>データ!U6</f>
        <v>1119</v>
      </c>
      <c r="AM10" s="47"/>
      <c r="AN10" s="47"/>
      <c r="AO10" s="47"/>
      <c r="AP10" s="47"/>
      <c r="AQ10" s="47"/>
      <c r="AR10" s="47"/>
      <c r="AS10" s="47"/>
      <c r="AT10" s="43">
        <f>データ!V6</f>
        <v>0.37</v>
      </c>
      <c r="AU10" s="43"/>
      <c r="AV10" s="43"/>
      <c r="AW10" s="43"/>
      <c r="AX10" s="43"/>
      <c r="AY10" s="43"/>
      <c r="AZ10" s="43"/>
      <c r="BA10" s="43"/>
      <c r="BB10" s="43">
        <f>データ!W6</f>
        <v>3024.32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107</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7">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102059</v>
      </c>
      <c r="D6" s="31">
        <f t="shared" si="3"/>
        <v>46</v>
      </c>
      <c r="E6" s="31">
        <f t="shared" si="3"/>
        <v>17</v>
      </c>
      <c r="F6" s="31">
        <f t="shared" si="3"/>
        <v>4</v>
      </c>
      <c r="G6" s="31">
        <f t="shared" si="3"/>
        <v>0</v>
      </c>
      <c r="H6" s="31" t="str">
        <f t="shared" si="3"/>
        <v>群馬県　太田市</v>
      </c>
      <c r="I6" s="31" t="str">
        <f t="shared" si="3"/>
        <v>法適用</v>
      </c>
      <c r="J6" s="31" t="str">
        <f t="shared" si="3"/>
        <v>下水道事業</v>
      </c>
      <c r="K6" s="31" t="str">
        <f t="shared" si="3"/>
        <v>特定環境保全公共下水道</v>
      </c>
      <c r="L6" s="31" t="str">
        <f t="shared" si="3"/>
        <v>D2</v>
      </c>
      <c r="M6" s="32" t="str">
        <f t="shared" si="3"/>
        <v>-</v>
      </c>
      <c r="N6" s="32">
        <f t="shared" si="3"/>
        <v>59.25</v>
      </c>
      <c r="O6" s="32">
        <f t="shared" si="3"/>
        <v>0.5</v>
      </c>
      <c r="P6" s="32">
        <f t="shared" si="3"/>
        <v>83.04</v>
      </c>
      <c r="Q6" s="32">
        <f t="shared" si="3"/>
        <v>2182</v>
      </c>
      <c r="R6" s="32">
        <f t="shared" si="3"/>
        <v>222130</v>
      </c>
      <c r="S6" s="32">
        <f t="shared" si="3"/>
        <v>175.54</v>
      </c>
      <c r="T6" s="32">
        <f t="shared" si="3"/>
        <v>1265.4100000000001</v>
      </c>
      <c r="U6" s="32">
        <f t="shared" si="3"/>
        <v>1119</v>
      </c>
      <c r="V6" s="32">
        <f t="shared" si="3"/>
        <v>0.37</v>
      </c>
      <c r="W6" s="32">
        <f t="shared" si="3"/>
        <v>3024.32</v>
      </c>
      <c r="X6" s="33">
        <f>IF(X7="",NA(),X7)</f>
        <v>51.93</v>
      </c>
      <c r="Y6" s="33">
        <f t="shared" ref="Y6:AG6" si="4">IF(Y7="",NA(),Y7)</f>
        <v>55.9</v>
      </c>
      <c r="Z6" s="33">
        <f t="shared" si="4"/>
        <v>54.16</v>
      </c>
      <c r="AA6" s="33">
        <f t="shared" si="4"/>
        <v>53.55</v>
      </c>
      <c r="AB6" s="33">
        <f t="shared" si="4"/>
        <v>108.68</v>
      </c>
      <c r="AC6" s="33">
        <f t="shared" si="4"/>
        <v>90.33</v>
      </c>
      <c r="AD6" s="33">
        <f t="shared" si="4"/>
        <v>91.52</v>
      </c>
      <c r="AE6" s="33">
        <f t="shared" si="4"/>
        <v>94.73</v>
      </c>
      <c r="AF6" s="33">
        <f t="shared" si="4"/>
        <v>96.59</v>
      </c>
      <c r="AG6" s="33">
        <f t="shared" si="4"/>
        <v>101.24</v>
      </c>
      <c r="AH6" s="32" t="str">
        <f>IF(AH7="","",IF(AH7="-","【-】","【"&amp;SUBSTITUTE(TEXT(AH7,"#,##0.00"),"-","△")&amp;"】"))</f>
        <v>【99.53】</v>
      </c>
      <c r="AI6" s="33">
        <f>IF(AI7="",NA(),AI7)</f>
        <v>423.02</v>
      </c>
      <c r="AJ6" s="33">
        <f t="shared" ref="AJ6:AR6" si="5">IF(AJ7="",NA(),AJ7)</f>
        <v>267.76</v>
      </c>
      <c r="AK6" s="33">
        <f t="shared" si="5"/>
        <v>292.43</v>
      </c>
      <c r="AL6" s="33">
        <f t="shared" si="5"/>
        <v>285.47000000000003</v>
      </c>
      <c r="AM6" s="32">
        <f t="shared" si="5"/>
        <v>0</v>
      </c>
      <c r="AN6" s="33">
        <f t="shared" si="5"/>
        <v>245.23</v>
      </c>
      <c r="AO6" s="33">
        <f t="shared" si="5"/>
        <v>243.86</v>
      </c>
      <c r="AP6" s="33">
        <f t="shared" si="5"/>
        <v>236.15</v>
      </c>
      <c r="AQ6" s="33">
        <f t="shared" si="5"/>
        <v>232.81</v>
      </c>
      <c r="AR6" s="33">
        <f t="shared" si="5"/>
        <v>184.13</v>
      </c>
      <c r="AS6" s="32" t="str">
        <f>IF(AS7="","",IF(AS7="-","【-】","【"&amp;SUBSTITUTE(TEXT(AS7,"#,##0.00"),"-","△")&amp;"】"))</f>
        <v>【154.95】</v>
      </c>
      <c r="AT6" s="33" t="str">
        <f>IF(AT7="",NA(),AT7)</f>
        <v>-</v>
      </c>
      <c r="AU6" s="33" t="str">
        <f t="shared" ref="AU6:BC6" si="6">IF(AU7="",NA(),AU7)</f>
        <v>-</v>
      </c>
      <c r="AV6" s="33">
        <f t="shared" si="6"/>
        <v>125.83</v>
      </c>
      <c r="AW6" s="33">
        <f t="shared" si="6"/>
        <v>124.56</v>
      </c>
      <c r="AX6" s="33">
        <f t="shared" si="6"/>
        <v>21.11</v>
      </c>
      <c r="AY6" s="33">
        <f t="shared" si="6"/>
        <v>477.59</v>
      </c>
      <c r="AZ6" s="33">
        <f t="shared" si="6"/>
        <v>341.28</v>
      </c>
      <c r="BA6" s="33">
        <f t="shared" si="6"/>
        <v>243.58</v>
      </c>
      <c r="BB6" s="33">
        <f t="shared" si="6"/>
        <v>290.19</v>
      </c>
      <c r="BC6" s="33">
        <f t="shared" si="6"/>
        <v>63.22</v>
      </c>
      <c r="BD6" s="32" t="str">
        <f>IF(BD7="","",IF(BD7="-","【-】","【"&amp;SUBSTITUTE(TEXT(BD7,"#,##0.00"),"-","△")&amp;"】"))</f>
        <v>【59.45】</v>
      </c>
      <c r="BE6" s="33">
        <f>IF(BE7="",NA(),BE7)</f>
        <v>81.47</v>
      </c>
      <c r="BF6" s="33">
        <f t="shared" ref="BF6:BN6" si="7">IF(BF7="",NA(),BF7)</f>
        <v>81.86</v>
      </c>
      <c r="BG6" s="33">
        <f t="shared" si="7"/>
        <v>75.67</v>
      </c>
      <c r="BH6" s="33">
        <f t="shared" si="7"/>
        <v>12.02</v>
      </c>
      <c r="BI6" s="33">
        <f t="shared" si="7"/>
        <v>912.14</v>
      </c>
      <c r="BJ6" s="33">
        <f t="shared" si="7"/>
        <v>1812.65</v>
      </c>
      <c r="BK6" s="33">
        <f t="shared" si="7"/>
        <v>1764.87</v>
      </c>
      <c r="BL6" s="33">
        <f t="shared" si="7"/>
        <v>1622.51</v>
      </c>
      <c r="BM6" s="33">
        <f t="shared" si="7"/>
        <v>1569.13</v>
      </c>
      <c r="BN6" s="33">
        <f t="shared" si="7"/>
        <v>1436</v>
      </c>
      <c r="BO6" s="32" t="str">
        <f>IF(BO7="","",IF(BO7="-","【-】","【"&amp;SUBSTITUTE(TEXT(BO7,"#,##0.00"),"-","△")&amp;"】"))</f>
        <v>【1,479.31】</v>
      </c>
      <c r="BP6" s="33">
        <f>IF(BP7="",NA(),BP7)</f>
        <v>41.71</v>
      </c>
      <c r="BQ6" s="33">
        <f t="shared" ref="BQ6:BY6" si="8">IF(BQ7="",NA(),BQ7)</f>
        <v>58.44</v>
      </c>
      <c r="BR6" s="33">
        <f t="shared" si="8"/>
        <v>56.56</v>
      </c>
      <c r="BS6" s="33">
        <f t="shared" si="8"/>
        <v>61.79</v>
      </c>
      <c r="BT6" s="33">
        <f t="shared" si="8"/>
        <v>34.92</v>
      </c>
      <c r="BU6" s="33">
        <f t="shared" si="8"/>
        <v>59.35</v>
      </c>
      <c r="BV6" s="33">
        <f t="shared" si="8"/>
        <v>60.75</v>
      </c>
      <c r="BW6" s="33">
        <f t="shared" si="8"/>
        <v>62.83</v>
      </c>
      <c r="BX6" s="33">
        <f t="shared" si="8"/>
        <v>64.63</v>
      </c>
      <c r="BY6" s="33">
        <f t="shared" si="8"/>
        <v>66.56</v>
      </c>
      <c r="BZ6" s="32" t="str">
        <f>IF(BZ7="","",IF(BZ7="-","【-】","【"&amp;SUBSTITUTE(TEXT(BZ7,"#,##0.00"),"-","△")&amp;"】"))</f>
        <v>【63.50】</v>
      </c>
      <c r="CA6" s="33">
        <f>IF(CA7="",NA(),CA7)</f>
        <v>242.16</v>
      </c>
      <c r="CB6" s="33">
        <f t="shared" ref="CB6:CJ6" si="9">IF(CB7="",NA(),CB7)</f>
        <v>172.82</v>
      </c>
      <c r="CC6" s="33">
        <f t="shared" si="9"/>
        <v>178.58</v>
      </c>
      <c r="CD6" s="33">
        <f t="shared" si="9"/>
        <v>163.46</v>
      </c>
      <c r="CE6" s="33">
        <f t="shared" si="9"/>
        <v>289.27</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72.709999999999994</v>
      </c>
      <c r="CX6" s="33">
        <f t="shared" ref="CX6:DF6" si="11">IF(CX7="",NA(),CX7)</f>
        <v>73.05</v>
      </c>
      <c r="CY6" s="33">
        <f t="shared" si="11"/>
        <v>69.400000000000006</v>
      </c>
      <c r="CZ6" s="33">
        <f t="shared" si="11"/>
        <v>72.34</v>
      </c>
      <c r="DA6" s="33">
        <f t="shared" si="11"/>
        <v>62.91</v>
      </c>
      <c r="DB6" s="33">
        <f t="shared" si="11"/>
        <v>79.88</v>
      </c>
      <c r="DC6" s="33">
        <f t="shared" si="11"/>
        <v>80.47</v>
      </c>
      <c r="DD6" s="33">
        <f t="shared" si="11"/>
        <v>81.3</v>
      </c>
      <c r="DE6" s="33">
        <f t="shared" si="11"/>
        <v>82.2</v>
      </c>
      <c r="DF6" s="33">
        <f t="shared" si="11"/>
        <v>82.35</v>
      </c>
      <c r="DG6" s="32" t="str">
        <f>IF(DG7="","",IF(DG7="-","【-】","【"&amp;SUBSTITUTE(TEXT(DG7,"#,##0.00"),"-","△")&amp;"】"))</f>
        <v>【80.39】</v>
      </c>
      <c r="DH6" s="33">
        <f>IF(DH7="",NA(),DH7)</f>
        <v>7.38</v>
      </c>
      <c r="DI6" s="33">
        <f t="shared" ref="DI6:DQ6" si="12">IF(DI7="",NA(),DI7)</f>
        <v>7.76</v>
      </c>
      <c r="DJ6" s="33">
        <f t="shared" si="12"/>
        <v>9.2799999999999994</v>
      </c>
      <c r="DK6" s="33">
        <f t="shared" si="12"/>
        <v>10.81</v>
      </c>
      <c r="DL6" s="33">
        <f t="shared" si="12"/>
        <v>21.82</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102059</v>
      </c>
      <c r="D7" s="35">
        <v>46</v>
      </c>
      <c r="E7" s="35">
        <v>17</v>
      </c>
      <c r="F7" s="35">
        <v>4</v>
      </c>
      <c r="G7" s="35">
        <v>0</v>
      </c>
      <c r="H7" s="35" t="s">
        <v>96</v>
      </c>
      <c r="I7" s="35" t="s">
        <v>97</v>
      </c>
      <c r="J7" s="35" t="s">
        <v>98</v>
      </c>
      <c r="K7" s="35" t="s">
        <v>99</v>
      </c>
      <c r="L7" s="35" t="s">
        <v>100</v>
      </c>
      <c r="M7" s="36" t="s">
        <v>101</v>
      </c>
      <c r="N7" s="36">
        <v>59.25</v>
      </c>
      <c r="O7" s="36">
        <v>0.5</v>
      </c>
      <c r="P7" s="36">
        <v>83.04</v>
      </c>
      <c r="Q7" s="36">
        <v>2182</v>
      </c>
      <c r="R7" s="36">
        <v>222130</v>
      </c>
      <c r="S7" s="36">
        <v>175.54</v>
      </c>
      <c r="T7" s="36">
        <v>1265.4100000000001</v>
      </c>
      <c r="U7" s="36">
        <v>1119</v>
      </c>
      <c r="V7" s="36">
        <v>0.37</v>
      </c>
      <c r="W7" s="36">
        <v>3024.32</v>
      </c>
      <c r="X7" s="36">
        <v>51.93</v>
      </c>
      <c r="Y7" s="36">
        <v>55.9</v>
      </c>
      <c r="Z7" s="36">
        <v>54.16</v>
      </c>
      <c r="AA7" s="36">
        <v>53.55</v>
      </c>
      <c r="AB7" s="36">
        <v>108.68</v>
      </c>
      <c r="AC7" s="36">
        <v>90.33</v>
      </c>
      <c r="AD7" s="36">
        <v>91.52</v>
      </c>
      <c r="AE7" s="36">
        <v>94.73</v>
      </c>
      <c r="AF7" s="36">
        <v>96.59</v>
      </c>
      <c r="AG7" s="36">
        <v>101.24</v>
      </c>
      <c r="AH7" s="36">
        <v>99.53</v>
      </c>
      <c r="AI7" s="36">
        <v>423.02</v>
      </c>
      <c r="AJ7" s="36">
        <v>267.76</v>
      </c>
      <c r="AK7" s="36">
        <v>292.43</v>
      </c>
      <c r="AL7" s="36">
        <v>285.47000000000003</v>
      </c>
      <c r="AM7" s="36">
        <v>0</v>
      </c>
      <c r="AN7" s="36">
        <v>245.23</v>
      </c>
      <c r="AO7" s="36">
        <v>243.86</v>
      </c>
      <c r="AP7" s="36">
        <v>236.15</v>
      </c>
      <c r="AQ7" s="36">
        <v>232.81</v>
      </c>
      <c r="AR7" s="36">
        <v>184.13</v>
      </c>
      <c r="AS7" s="36">
        <v>154.94999999999999</v>
      </c>
      <c r="AT7" s="36" t="s">
        <v>101</v>
      </c>
      <c r="AU7" s="36" t="s">
        <v>101</v>
      </c>
      <c r="AV7" s="36">
        <v>125.83</v>
      </c>
      <c r="AW7" s="36">
        <v>124.56</v>
      </c>
      <c r="AX7" s="36">
        <v>21.11</v>
      </c>
      <c r="AY7" s="36">
        <v>477.59</v>
      </c>
      <c r="AZ7" s="36">
        <v>341.28</v>
      </c>
      <c r="BA7" s="36">
        <v>243.58</v>
      </c>
      <c r="BB7" s="36">
        <v>290.19</v>
      </c>
      <c r="BC7" s="36">
        <v>63.22</v>
      </c>
      <c r="BD7" s="36">
        <v>59.45</v>
      </c>
      <c r="BE7" s="36">
        <v>81.47</v>
      </c>
      <c r="BF7" s="36">
        <v>81.86</v>
      </c>
      <c r="BG7" s="36">
        <v>75.67</v>
      </c>
      <c r="BH7" s="36">
        <v>12.02</v>
      </c>
      <c r="BI7" s="36">
        <v>912.14</v>
      </c>
      <c r="BJ7" s="36">
        <v>1812.65</v>
      </c>
      <c r="BK7" s="36">
        <v>1764.87</v>
      </c>
      <c r="BL7" s="36">
        <v>1622.51</v>
      </c>
      <c r="BM7" s="36">
        <v>1569.13</v>
      </c>
      <c r="BN7" s="36">
        <v>1436</v>
      </c>
      <c r="BO7" s="36">
        <v>1479.31</v>
      </c>
      <c r="BP7" s="36">
        <v>41.71</v>
      </c>
      <c r="BQ7" s="36">
        <v>58.44</v>
      </c>
      <c r="BR7" s="36">
        <v>56.56</v>
      </c>
      <c r="BS7" s="36">
        <v>61.79</v>
      </c>
      <c r="BT7" s="36">
        <v>34.92</v>
      </c>
      <c r="BU7" s="36">
        <v>59.35</v>
      </c>
      <c r="BV7" s="36">
        <v>60.75</v>
      </c>
      <c r="BW7" s="36">
        <v>62.83</v>
      </c>
      <c r="BX7" s="36">
        <v>64.63</v>
      </c>
      <c r="BY7" s="36">
        <v>66.56</v>
      </c>
      <c r="BZ7" s="36">
        <v>63.5</v>
      </c>
      <c r="CA7" s="36">
        <v>242.16</v>
      </c>
      <c r="CB7" s="36">
        <v>172.82</v>
      </c>
      <c r="CC7" s="36">
        <v>178.58</v>
      </c>
      <c r="CD7" s="36">
        <v>163.46</v>
      </c>
      <c r="CE7" s="36">
        <v>289.27</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72.709999999999994</v>
      </c>
      <c r="CX7" s="36">
        <v>73.05</v>
      </c>
      <c r="CY7" s="36">
        <v>69.400000000000006</v>
      </c>
      <c r="CZ7" s="36">
        <v>72.34</v>
      </c>
      <c r="DA7" s="36">
        <v>62.91</v>
      </c>
      <c r="DB7" s="36">
        <v>79.88</v>
      </c>
      <c r="DC7" s="36">
        <v>80.47</v>
      </c>
      <c r="DD7" s="36">
        <v>81.3</v>
      </c>
      <c r="DE7" s="36">
        <v>82.2</v>
      </c>
      <c r="DF7" s="36">
        <v>82.35</v>
      </c>
      <c r="DG7" s="36">
        <v>80.39</v>
      </c>
      <c r="DH7" s="36">
        <v>7.38</v>
      </c>
      <c r="DI7" s="36">
        <v>7.76</v>
      </c>
      <c r="DJ7" s="36">
        <v>9.2799999999999994</v>
      </c>
      <c r="DK7" s="36">
        <v>10.81</v>
      </c>
      <c r="DL7" s="36">
        <v>21.82</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2016-02-25T02:50:35Z</cp:lastPrinted>
  <dcterms:created xsi:type="dcterms:W3CDTF">2016-02-03T07:46:34Z</dcterms:created>
  <dcterms:modified xsi:type="dcterms:W3CDTF">2016-02-25T02:50:35Z</dcterms:modified>
  <cp:category/>
</cp:coreProperties>
</file>