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2 高崎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P6" i="5"/>
  <c r="O6" i="5"/>
  <c r="N6" i="5"/>
  <c r="I10" i="4" s="1"/>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P10" i="4"/>
  <c r="B10" i="4"/>
  <c r="BB8" i="4"/>
  <c r="AT8" i="4"/>
  <c r="P8" i="4"/>
  <c r="B8" i="4"/>
  <c r="C10" i="5" l="1"/>
  <c r="D10" i="5"/>
  <c r="E10" i="5"/>
  <c r="B10" i="5"/>
</calcChain>
</file>

<file path=xl/sharedStrings.xml><?xml version="1.0" encoding="utf-8"?>
<sst xmlns="http://schemas.openxmlformats.org/spreadsheetml/2006/main" count="228" uniqueCount="110">
  <si>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</si>
  <si>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</si>
  <si>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</si>
  <si>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</si>
  <si>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</si>
  <si>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</si>
  <si>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</si>
  <si>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</si>
  <si>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</si>
  <si>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</si>
  <si>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</si>
  <si>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</si>
  <si>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</si>
  <si>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</si>
  <si>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</si>
  <si>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</si>
  <si>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</si>
  <si>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</si>
  <si>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</si>
  <si>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</si>
  <si>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</si>
  <si>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</si>
  <si>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</si>
  <si>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</si>
  <si>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</si>
  <si>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</si>
  <si>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</si>
  <si>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</si>
  <si>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</si>
  <si>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</si>
  <si>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</si>
  <si>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</si>
  <si>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</si>
  <si>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</si>
  <si>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</si>
  <si>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</si>
  <si>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</si>
  <si>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</si>
  <si>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</si>
  <si>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</si>
  <si>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</si>
  <si>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</si>
  <si>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</si>
  <si>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</si>
  <si>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</si>
  <si>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</si>
  <si>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</si>
  <si>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</si>
  <si>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</si>
  <si>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</si>
  <si>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</si>
  <si>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</si>
  <si>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</si>
  <si>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</si>
  <si>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</si>
  <si>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</si>
  <si>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</si>
  <si>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</si>
  <si>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</si>
  <si>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</si>
  <si>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</si>
  <si>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</si>
  <si>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</si>
  <si>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</si>
  <si>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</si>
  <si>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</si>
  <si>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</si>
  <si>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</si>
  <si>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</si>
  <si>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</si>
  <si>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</si>
  <si>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</si>
  <si>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</si>
  <si>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</si>
  <si>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</si>
  <si>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</si>
  <si>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</si>
  <si>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</si>
  <si>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</si>
  <si>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</si>
  <si>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</si>
  <si>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</si>
  <si>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</si>
  <si>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</si>
  <si>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</si>
  <si>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</si>
  <si>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</si>
  <si>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</si>
  <si>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</si>
  <si>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</si>
  <si>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</si>
  <si>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</si>
  <si>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</si>
  <si>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</si>
  <si>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</si>
  <si>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</si>
  <si>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高崎市</t>
  </si>
  <si>
    <t>法適用</t>
  </si>
  <si>
    <t>下水道事業</t>
  </si>
  <si>
    <t>特定環境保全公共下水道</t>
  </si>
  <si>
    <t>D1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</si>
  <si>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</si>
  <si>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</si>
  <si>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</si>
  <si>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</si>
  <si>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</si>
  <si>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</si>
  <si>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本市は、類似団体と比較して経常収支比率が高く、経営健全化計画を策定し、実施した結果、下水道事業全体では、平成26年度に累積欠損金を全て解消することができた。
また、平成19年度から24年度において、企業債の繰上償還を行ったことにより、企業債残高が減少し、企業債残高対事業規模比率は、類似団体と比較しても低い数値となっている。
本市の経費回収率は毎年100%を超えており、また、類似団体と比較して汚水処理原価も低く、経営の効率性は高いものと考えられる。
しかし、下水道事業の置かれている状況は依然厳しく、節水意識の高まりや高性能な節水機器の普及など、使用料収入の大幅な伸びを期待することは難しい状況にある。
今後も継続して、未普及地域における効率かつ計画的な管渠整備を行うことで、水洗化率の向上及び使用料収入の増加を図る必要がある。</t>
    <rPh sb="35" eb="37">
      <t>ジッシ</t>
    </rPh>
    <rPh sb="197" eb="199">
      <t>オスイ</t>
    </rPh>
    <rPh sb="199" eb="201">
      <t>ショリ</t>
    </rPh>
    <rPh sb="201" eb="203">
      <t>ゲンカ</t>
    </rPh>
    <rPh sb="204" eb="205">
      <t>ヒク</t>
    </rPh>
    <rPh sb="207" eb="209">
      <t>ケイエイ</t>
    </rPh>
    <rPh sb="210" eb="213">
      <t>コウリツセイ</t>
    </rPh>
    <rPh sb="214" eb="215">
      <t>タカ</t>
    </rPh>
    <rPh sb="219" eb="220">
      <t>カンガ</t>
    </rPh>
    <phoneticPr fontId="4"/>
  </si>
  <si>
    <t>榛名湖周辺が主要な対象地域となる特定環境保全公共下水道事業においては、現時点で老朽化した管渠はない。
しかし、類似団体と比較して有形固定資産減価償却率が高いため、現状を把握した上で、管渠の更新や長寿命化を考えていく必要がある。</t>
    <rPh sb="76" eb="77">
      <t>タカ</t>
    </rPh>
    <rPh sb="81" eb="83">
      <t>ゲンジョウ</t>
    </rPh>
    <rPh sb="84" eb="86">
      <t>ハアク</t>
    </rPh>
    <rPh sb="88" eb="89">
      <t>ウエ</t>
    </rPh>
    <rPh sb="102" eb="103">
      <t>カンガ</t>
    </rPh>
    <rPh sb="107" eb="109">
      <t>ヒツヨウ</t>
    </rPh>
    <phoneticPr fontId="4"/>
  </si>
  <si>
    <t>生活排水を適切に処理し、市民の安全で快適な生活環境を引き続き維持するためには、老朽化の状況にある管渠だけでなく、処理場などの既存施設の老朽化対策も必要となる。
現在、下水道局では、榛名湖水質管理センターについても長寿命化計画を策定し、長寿命化対策工事を行っており、既存施設の維持管理と長寿命化対策に努めていく。
また、事業の重要性や緊急性、有効性等を検証し、優先度に応じた効率的な財政運営を進めていく。</t>
    <rPh sb="80" eb="82">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</si>
</sst>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8616688"/>
        <c:axId val="23861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0.1</c:v>
                </c:pt>
                <c:pt idx="1">
                  <c:v>0</c:v>
                </c:pt>
                <c:pt idx="2" formatCode="#,##0.00;&quot;△&quot;#,##0.00;&quot;-&quot;">
                  <c:v>0.03</c:v>
                </c:pt>
                <c:pt idx="3" formatCode="#,##0.00;&quot;△&quot;#,##0.00;&quot;-&quot;">
                  <c:v>0.05</c:v>
                </c:pt>
                <c:pt idx="4" formatCode="#,##0.00;&quot;△&quot;#,##0.00;&quot;-&quot;">
                  <c:v>7.0000000000000007E-2</c:v>
                </c:pt>
              </c:numCache>
            </c:numRef>
          </c:val>
          <c:smooth val="0"/>
        </c:ser>
        <c:dLbls>
          <c:showLegendKey val="0"/>
          <c:showVal val="0"/>
          <c:showCatName val="0"/>
          <c:showSerName val="0"/>
          <c:showPercent val="0"/>
          <c:showBubbleSize val="0"/>
        </c:dLbls>
        <c:marker val="1"/>
        <c:smooth val="0"/>
        <c:axId val="238616688"/>
        <c:axId val="238617472"/>
      </c:lineChart>
      <c:dateAx>
        <c:axId val="238616688"/>
        <c:scaling>
          <c:orientation val="minMax"/>
        </c:scaling>
        <c:delete val="1"/>
        <c:axPos val="b"/>
        <c:numFmt formatCode="ge" sourceLinked="1"/>
        <c:majorTickMark val="none"/>
        <c:minorTickMark val="none"/>
        <c:tickLblPos val="none"/>
        <c:crossAx val="238617472"/>
        <c:crosses val="autoZero"/>
        <c:auto val="1"/>
        <c:lblOffset val="100"/>
        <c:baseTimeUnit val="years"/>
      </c:dateAx>
      <c:valAx>
        <c:axId val="23861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61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0854320"/>
        <c:axId val="24113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39.950000000000003</c:v>
                </c:pt>
                <c:pt idx="2">
                  <c:v>36.83</c:v>
                </c:pt>
                <c:pt idx="3">
                  <c:v>35.32</c:v>
                </c:pt>
                <c:pt idx="4">
                  <c:v>38.409999999999997</c:v>
                </c:pt>
              </c:numCache>
            </c:numRef>
          </c:val>
          <c:smooth val="0"/>
        </c:ser>
        <c:dLbls>
          <c:showLegendKey val="0"/>
          <c:showVal val="0"/>
          <c:showCatName val="0"/>
          <c:showSerName val="0"/>
          <c:showPercent val="0"/>
          <c:showBubbleSize val="0"/>
        </c:dLbls>
        <c:marker val="1"/>
        <c:smooth val="0"/>
        <c:axId val="240854320"/>
        <c:axId val="241137432"/>
      </c:lineChart>
      <c:dateAx>
        <c:axId val="240854320"/>
        <c:scaling>
          <c:orientation val="minMax"/>
        </c:scaling>
        <c:delete val="1"/>
        <c:axPos val="b"/>
        <c:numFmt formatCode="ge" sourceLinked="1"/>
        <c:majorTickMark val="none"/>
        <c:minorTickMark val="none"/>
        <c:tickLblPos val="none"/>
        <c:crossAx val="241137432"/>
        <c:crosses val="autoZero"/>
        <c:auto val="1"/>
        <c:lblOffset val="100"/>
        <c:baseTimeUnit val="years"/>
      </c:dateAx>
      <c:valAx>
        <c:axId val="24113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5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96.13</c:v>
                </c:pt>
                <c:pt idx="1">
                  <c:v>96.21</c:v>
                </c:pt>
                <c:pt idx="2">
                  <c:v>96.17</c:v>
                </c:pt>
                <c:pt idx="3">
                  <c:v>96.26</c:v>
                </c:pt>
                <c:pt idx="4">
                  <c:v>96.43</c:v>
                </c:pt>
              </c:numCache>
            </c:numRef>
          </c:val>
        </c:ser>
        <c:dLbls>
          <c:showLegendKey val="0"/>
          <c:showVal val="0"/>
          <c:showCatName val="0"/>
          <c:showSerName val="0"/>
          <c:showPercent val="0"/>
          <c:showBubbleSize val="0"/>
        </c:dLbls>
        <c:gapWidth val="150"/>
        <c:axId val="241138608"/>
        <c:axId val="241139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85.03</c:v>
                </c:pt>
                <c:pt idx="2">
                  <c:v>84.49</c:v>
                </c:pt>
                <c:pt idx="3">
                  <c:v>85.67</c:v>
                </c:pt>
                <c:pt idx="4">
                  <c:v>86.28</c:v>
                </c:pt>
              </c:numCache>
            </c:numRef>
          </c:val>
          <c:smooth val="0"/>
        </c:ser>
        <c:dLbls>
          <c:showLegendKey val="0"/>
          <c:showVal val="0"/>
          <c:showCatName val="0"/>
          <c:showSerName val="0"/>
          <c:showPercent val="0"/>
          <c:showBubbleSize val="0"/>
        </c:dLbls>
        <c:marker val="1"/>
        <c:smooth val="0"/>
        <c:axId val="241138608"/>
        <c:axId val="241139000"/>
      </c:lineChart>
      <c:dateAx>
        <c:axId val="241138608"/>
        <c:scaling>
          <c:orientation val="minMax"/>
        </c:scaling>
        <c:delete val="1"/>
        <c:axPos val="b"/>
        <c:numFmt formatCode="ge" sourceLinked="1"/>
        <c:majorTickMark val="none"/>
        <c:minorTickMark val="none"/>
        <c:tickLblPos val="none"/>
        <c:crossAx val="241139000"/>
        <c:crosses val="autoZero"/>
        <c:auto val="1"/>
        <c:lblOffset val="100"/>
        <c:baseTimeUnit val="years"/>
      </c:dateAx>
      <c:valAx>
        <c:axId val="24113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3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124.86</c:v>
                </c:pt>
                <c:pt idx="1">
                  <c:v>118.82</c:v>
                </c:pt>
                <c:pt idx="2">
                  <c:v>113.65</c:v>
                </c:pt>
                <c:pt idx="3">
                  <c:v>121.71</c:v>
                </c:pt>
                <c:pt idx="4">
                  <c:v>125.67</c:v>
                </c:pt>
              </c:numCache>
            </c:numRef>
          </c:val>
        </c:ser>
        <c:dLbls>
          <c:showLegendKey val="0"/>
          <c:showVal val="0"/>
          <c:showCatName val="0"/>
          <c:showSerName val="0"/>
          <c:showPercent val="0"/>
          <c:showBubbleSize val="0"/>
        </c:dLbls>
        <c:gapWidth val="150"/>
        <c:axId val="239831488"/>
        <c:axId val="239831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90.33</c:v>
                </c:pt>
                <c:pt idx="1">
                  <c:v>101.33</c:v>
                </c:pt>
                <c:pt idx="2">
                  <c:v>92.29</c:v>
                </c:pt>
                <c:pt idx="3">
                  <c:v>95.21</c:v>
                </c:pt>
                <c:pt idx="4">
                  <c:v>93.62</c:v>
                </c:pt>
              </c:numCache>
            </c:numRef>
          </c:val>
          <c:smooth val="0"/>
        </c:ser>
        <c:dLbls>
          <c:showLegendKey val="0"/>
          <c:showVal val="0"/>
          <c:showCatName val="0"/>
          <c:showSerName val="0"/>
          <c:showPercent val="0"/>
          <c:showBubbleSize val="0"/>
        </c:dLbls>
        <c:marker val="1"/>
        <c:smooth val="0"/>
        <c:axId val="239831488"/>
        <c:axId val="239831880"/>
      </c:lineChart>
      <c:dateAx>
        <c:axId val="239831488"/>
        <c:scaling>
          <c:orientation val="minMax"/>
        </c:scaling>
        <c:delete val="1"/>
        <c:axPos val="b"/>
        <c:numFmt formatCode="ge" sourceLinked="1"/>
        <c:majorTickMark val="none"/>
        <c:minorTickMark val="none"/>
        <c:tickLblPos val="none"/>
        <c:crossAx val="239831880"/>
        <c:crosses val="autoZero"/>
        <c:auto val="1"/>
        <c:lblOffset val="100"/>
        <c:baseTimeUnit val="years"/>
      </c:dateAx>
      <c:valAx>
        <c:axId val="239831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3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34.630000000000003</c:v>
                </c:pt>
                <c:pt idx="1">
                  <c:v>36.450000000000003</c:v>
                </c:pt>
                <c:pt idx="2">
                  <c:v>38.08</c:v>
                </c:pt>
                <c:pt idx="3">
                  <c:v>39.799999999999997</c:v>
                </c:pt>
                <c:pt idx="4">
                  <c:v>39.92</c:v>
                </c:pt>
              </c:numCache>
            </c:numRef>
          </c:val>
        </c:ser>
        <c:dLbls>
          <c:showLegendKey val="0"/>
          <c:showVal val="0"/>
          <c:showCatName val="0"/>
          <c:showSerName val="0"/>
          <c:showPercent val="0"/>
          <c:showBubbleSize val="0"/>
        </c:dLbls>
        <c:gapWidth val="150"/>
        <c:axId val="239833056"/>
        <c:axId val="239833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11.43</c:v>
                </c:pt>
                <c:pt idx="1">
                  <c:v>11.68</c:v>
                </c:pt>
                <c:pt idx="2">
                  <c:v>13.86</c:v>
                </c:pt>
                <c:pt idx="3">
                  <c:v>15.12</c:v>
                </c:pt>
                <c:pt idx="4">
                  <c:v>23.33</c:v>
                </c:pt>
              </c:numCache>
            </c:numRef>
          </c:val>
          <c:smooth val="0"/>
        </c:ser>
        <c:dLbls>
          <c:showLegendKey val="0"/>
          <c:showVal val="0"/>
          <c:showCatName val="0"/>
          <c:showSerName val="0"/>
          <c:showPercent val="0"/>
          <c:showBubbleSize val="0"/>
        </c:dLbls>
        <c:marker val="1"/>
        <c:smooth val="0"/>
        <c:axId val="239833056"/>
        <c:axId val="239833448"/>
      </c:lineChart>
      <c:dateAx>
        <c:axId val="239833056"/>
        <c:scaling>
          <c:orientation val="minMax"/>
        </c:scaling>
        <c:delete val="1"/>
        <c:axPos val="b"/>
        <c:numFmt formatCode="ge" sourceLinked="1"/>
        <c:majorTickMark val="none"/>
        <c:minorTickMark val="none"/>
        <c:tickLblPos val="none"/>
        <c:crossAx val="239833448"/>
        <c:crosses val="autoZero"/>
        <c:auto val="1"/>
        <c:lblOffset val="100"/>
        <c:baseTimeUnit val="years"/>
      </c:dateAx>
      <c:valAx>
        <c:axId val="23983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0553736"/>
        <c:axId val="24055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40553736"/>
        <c:axId val="240554128"/>
      </c:lineChart>
      <c:dateAx>
        <c:axId val="240553736"/>
        <c:scaling>
          <c:orientation val="minMax"/>
        </c:scaling>
        <c:delete val="1"/>
        <c:axPos val="b"/>
        <c:numFmt formatCode="ge" sourceLinked="1"/>
        <c:majorTickMark val="none"/>
        <c:minorTickMark val="none"/>
        <c:tickLblPos val="none"/>
        <c:crossAx val="240554128"/>
        <c:crosses val="autoZero"/>
        <c:auto val="1"/>
        <c:lblOffset val="100"/>
        <c:baseTimeUnit val="years"/>
      </c:dateAx>
      <c:valAx>
        <c:axId val="24055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5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0555696"/>
        <c:axId val="23800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245.23</c:v>
                </c:pt>
                <c:pt idx="1">
                  <c:v>33.15</c:v>
                </c:pt>
                <c:pt idx="2">
                  <c:v>108.96</c:v>
                </c:pt>
                <c:pt idx="3">
                  <c:v>126.87</c:v>
                </c:pt>
                <c:pt idx="4">
                  <c:v>50.43</c:v>
                </c:pt>
              </c:numCache>
            </c:numRef>
          </c:val>
          <c:smooth val="0"/>
        </c:ser>
        <c:dLbls>
          <c:showLegendKey val="0"/>
          <c:showVal val="0"/>
          <c:showCatName val="0"/>
          <c:showSerName val="0"/>
          <c:showPercent val="0"/>
          <c:showBubbleSize val="0"/>
        </c:dLbls>
        <c:marker val="1"/>
        <c:smooth val="0"/>
        <c:axId val="240555696"/>
        <c:axId val="238003992"/>
      </c:lineChart>
      <c:dateAx>
        <c:axId val="240555696"/>
        <c:scaling>
          <c:orientation val="minMax"/>
        </c:scaling>
        <c:delete val="1"/>
        <c:axPos val="b"/>
        <c:numFmt formatCode="ge" sourceLinked="1"/>
        <c:majorTickMark val="none"/>
        <c:minorTickMark val="none"/>
        <c:tickLblPos val="none"/>
        <c:crossAx val="238003992"/>
        <c:crosses val="autoZero"/>
        <c:auto val="1"/>
        <c:lblOffset val="100"/>
        <c:baseTimeUnit val="years"/>
      </c:dateAx>
      <c:valAx>
        <c:axId val="23800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5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formatCode="#,##0.00;&quot;△&quot;#,##0.00">
                  <c:v>0</c:v>
                </c:pt>
                <c:pt idx="3">
                  <c:v>0</c:v>
                </c:pt>
                <c:pt idx="4">
                  <c:v>147.18</c:v>
                </c:pt>
              </c:numCache>
            </c:numRef>
          </c:val>
        </c:ser>
        <c:dLbls>
          <c:showLegendKey val="0"/>
          <c:showVal val="0"/>
          <c:showCatName val="0"/>
          <c:showSerName val="0"/>
          <c:showPercent val="0"/>
          <c:showBubbleSize val="0"/>
        </c:dLbls>
        <c:gapWidth val="150"/>
        <c:axId val="238005168"/>
        <c:axId val="23800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477.59</c:v>
                </c:pt>
                <c:pt idx="1">
                  <c:v>358.58</c:v>
                </c:pt>
                <c:pt idx="2">
                  <c:v>322.86</c:v>
                </c:pt>
                <c:pt idx="3">
                  <c:v>354.61</c:v>
                </c:pt>
                <c:pt idx="4">
                  <c:v>34.29</c:v>
                </c:pt>
              </c:numCache>
            </c:numRef>
          </c:val>
          <c:smooth val="0"/>
        </c:ser>
        <c:dLbls>
          <c:showLegendKey val="0"/>
          <c:showVal val="0"/>
          <c:showCatName val="0"/>
          <c:showSerName val="0"/>
          <c:showPercent val="0"/>
          <c:showBubbleSize val="0"/>
        </c:dLbls>
        <c:marker val="1"/>
        <c:smooth val="0"/>
        <c:axId val="238005168"/>
        <c:axId val="238005560"/>
      </c:lineChart>
      <c:dateAx>
        <c:axId val="238005168"/>
        <c:scaling>
          <c:orientation val="minMax"/>
        </c:scaling>
        <c:delete val="1"/>
        <c:axPos val="b"/>
        <c:numFmt formatCode="ge" sourceLinked="1"/>
        <c:majorTickMark val="none"/>
        <c:minorTickMark val="none"/>
        <c:tickLblPos val="none"/>
        <c:crossAx val="238005560"/>
        <c:crosses val="autoZero"/>
        <c:auto val="1"/>
        <c:lblOffset val="100"/>
        <c:baseTimeUnit val="years"/>
      </c:dateAx>
      <c:valAx>
        <c:axId val="23800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00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680.01</c:v>
                </c:pt>
                <c:pt idx="1">
                  <c:v>571.62</c:v>
                </c:pt>
                <c:pt idx="2">
                  <c:v>469.04</c:v>
                </c:pt>
                <c:pt idx="3">
                  <c:v>418.35</c:v>
                </c:pt>
                <c:pt idx="4">
                  <c:v>391.6</c:v>
                </c:pt>
              </c:numCache>
            </c:numRef>
          </c:val>
        </c:ser>
        <c:dLbls>
          <c:showLegendKey val="0"/>
          <c:showVal val="0"/>
          <c:showCatName val="0"/>
          <c:showSerName val="0"/>
          <c:showPercent val="0"/>
          <c:showBubbleSize val="0"/>
        </c:dLbls>
        <c:gapWidth val="150"/>
        <c:axId val="236809744"/>
        <c:axId val="23681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1733.74</c:v>
                </c:pt>
                <c:pt idx="2">
                  <c:v>1860.94</c:v>
                </c:pt>
                <c:pt idx="3">
                  <c:v>1655.47</c:v>
                </c:pt>
                <c:pt idx="4">
                  <c:v>1504.21</c:v>
                </c:pt>
              </c:numCache>
            </c:numRef>
          </c:val>
          <c:smooth val="0"/>
        </c:ser>
        <c:dLbls>
          <c:showLegendKey val="0"/>
          <c:showVal val="0"/>
          <c:showCatName val="0"/>
          <c:showSerName val="0"/>
          <c:showPercent val="0"/>
          <c:showBubbleSize val="0"/>
        </c:dLbls>
        <c:marker val="1"/>
        <c:smooth val="0"/>
        <c:axId val="236809744"/>
        <c:axId val="236810136"/>
      </c:lineChart>
      <c:dateAx>
        <c:axId val="236809744"/>
        <c:scaling>
          <c:orientation val="minMax"/>
        </c:scaling>
        <c:delete val="1"/>
        <c:axPos val="b"/>
        <c:numFmt formatCode="ge" sourceLinked="1"/>
        <c:majorTickMark val="none"/>
        <c:minorTickMark val="none"/>
        <c:tickLblPos val="none"/>
        <c:crossAx val="236810136"/>
        <c:crosses val="autoZero"/>
        <c:auto val="1"/>
        <c:lblOffset val="100"/>
        <c:baseTimeUnit val="years"/>
      </c:dateAx>
      <c:valAx>
        <c:axId val="23681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80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156.51</c:v>
                </c:pt>
                <c:pt idx="1">
                  <c:v>142.81</c:v>
                </c:pt>
                <c:pt idx="2">
                  <c:v>132.08000000000001</c:v>
                </c:pt>
                <c:pt idx="3">
                  <c:v>133.56</c:v>
                </c:pt>
                <c:pt idx="4">
                  <c:v>148.52000000000001</c:v>
                </c:pt>
              </c:numCache>
            </c:numRef>
          </c:val>
        </c:ser>
        <c:dLbls>
          <c:showLegendKey val="0"/>
          <c:showVal val="0"/>
          <c:showCatName val="0"/>
          <c:showSerName val="0"/>
          <c:showPercent val="0"/>
          <c:showBubbleSize val="0"/>
        </c:dLbls>
        <c:gapWidth val="150"/>
        <c:axId val="239147264"/>
        <c:axId val="23914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70.61</c:v>
                </c:pt>
                <c:pt idx="2">
                  <c:v>67</c:v>
                </c:pt>
                <c:pt idx="3">
                  <c:v>67.92</c:v>
                </c:pt>
                <c:pt idx="4">
                  <c:v>67.41</c:v>
                </c:pt>
              </c:numCache>
            </c:numRef>
          </c:val>
          <c:smooth val="0"/>
        </c:ser>
        <c:dLbls>
          <c:showLegendKey val="0"/>
          <c:showVal val="0"/>
          <c:showCatName val="0"/>
          <c:showSerName val="0"/>
          <c:showPercent val="0"/>
          <c:showBubbleSize val="0"/>
        </c:dLbls>
        <c:marker val="1"/>
        <c:smooth val="0"/>
        <c:axId val="239147264"/>
        <c:axId val="239147656"/>
      </c:lineChart>
      <c:dateAx>
        <c:axId val="239147264"/>
        <c:scaling>
          <c:orientation val="minMax"/>
        </c:scaling>
        <c:delete val="1"/>
        <c:axPos val="b"/>
        <c:numFmt formatCode="ge" sourceLinked="1"/>
        <c:majorTickMark val="none"/>
        <c:minorTickMark val="none"/>
        <c:tickLblPos val="none"/>
        <c:crossAx val="239147656"/>
        <c:crosses val="autoZero"/>
        <c:auto val="1"/>
        <c:lblOffset val="100"/>
        <c:baseTimeUnit val="years"/>
      </c:dateAx>
      <c:valAx>
        <c:axId val="23914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4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80.569999999999993</c:v>
                </c:pt>
                <c:pt idx="1">
                  <c:v>87.76</c:v>
                </c:pt>
                <c:pt idx="2">
                  <c:v>94.56</c:v>
                </c:pt>
                <c:pt idx="3">
                  <c:v>92.23</c:v>
                </c:pt>
                <c:pt idx="4">
                  <c:v>83.17</c:v>
                </c:pt>
              </c:numCache>
            </c:numRef>
          </c:val>
        </c:ser>
        <c:dLbls>
          <c:showLegendKey val="0"/>
          <c:showVal val="0"/>
          <c:showCatName val="0"/>
          <c:showSerName val="0"/>
          <c:showPercent val="0"/>
          <c:showBubbleSize val="0"/>
        </c:dLbls>
        <c:gapWidth val="150"/>
        <c:axId val="240852752"/>
        <c:axId val="240853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205.88</c:v>
                </c:pt>
                <c:pt idx="2">
                  <c:v>212.67</c:v>
                </c:pt>
                <c:pt idx="3">
                  <c:v>209.77</c:v>
                </c:pt>
                <c:pt idx="4">
                  <c:v>216.49</c:v>
                </c:pt>
              </c:numCache>
            </c:numRef>
          </c:val>
          <c:smooth val="0"/>
        </c:ser>
        <c:dLbls>
          <c:showLegendKey val="0"/>
          <c:showVal val="0"/>
          <c:showCatName val="0"/>
          <c:showSerName val="0"/>
          <c:showPercent val="0"/>
          <c:showBubbleSize val="0"/>
        </c:dLbls>
        <c:marker val="1"/>
        <c:smooth val="0"/>
        <c:axId val="240852752"/>
        <c:axId val="240853144"/>
      </c:lineChart>
      <c:dateAx>
        <c:axId val="240852752"/>
        <c:scaling>
          <c:orientation val="minMax"/>
        </c:scaling>
        <c:delete val="1"/>
        <c:axPos val="b"/>
        <c:numFmt formatCode="ge" sourceLinked="1"/>
        <c:majorTickMark val="none"/>
        <c:minorTickMark val="none"/>
        <c:tickLblPos val="none"/>
        <c:crossAx val="240853144"/>
        <c:crosses val="autoZero"/>
        <c:auto val="1"/>
        <c:lblOffset val="100"/>
        <c:baseTimeUnit val="years"/>
      </c:dateAx>
      <c:valAx>
        <c:axId val="24085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5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高崎市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3"/>
      <c r="AE8" s="3"/>
      <c r="AF8" s="3"/>
      <c r="AG8" s="3"/>
      <c r="AH8" s="3"/>
      <c r="AI8" s="3"/>
      <c r="AJ8" s="3"/>
      <c r="AK8" s="3"/>
      <c r="AL8" s="64">
        <f>データ!R6</f>
        <v>375341</v>
      </c>
      <c r="AM8" s="64"/>
      <c r="AN8" s="64"/>
      <c r="AO8" s="64"/>
      <c r="AP8" s="64"/>
      <c r="AQ8" s="64"/>
      <c r="AR8" s="64"/>
      <c r="AS8" s="64"/>
      <c r="AT8" s="63">
        <f>データ!S6</f>
        <v>459.16</v>
      </c>
      <c r="AU8" s="63"/>
      <c r="AV8" s="63"/>
      <c r="AW8" s="63"/>
      <c r="AX8" s="63"/>
      <c r="AY8" s="63"/>
      <c r="AZ8" s="63"/>
      <c r="BA8" s="63"/>
      <c r="BB8" s="63">
        <f>データ!T6</f>
        <v>817.45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84.87</v>
      </c>
      <c r="J10" s="63"/>
      <c r="K10" s="63"/>
      <c r="L10" s="63"/>
      <c r="M10" s="63"/>
      <c r="N10" s="63"/>
      <c r="O10" s="63"/>
      <c r="P10" s="63">
        <f>データ!O6</f>
        <v>2.88</v>
      </c>
      <c r="Q10" s="63"/>
      <c r="R10" s="63"/>
      <c r="S10" s="63"/>
      <c r="T10" s="63"/>
      <c r="U10" s="63"/>
      <c r="V10" s="63"/>
      <c r="W10" s="63">
        <f>データ!P6</f>
        <v>78.760000000000005</v>
      </c>
      <c r="X10" s="63"/>
      <c r="Y10" s="63"/>
      <c r="Z10" s="63"/>
      <c r="AA10" s="63"/>
      <c r="AB10" s="63"/>
      <c r="AC10" s="63"/>
      <c r="AD10" s="64">
        <f>データ!Q6</f>
        <v>2134</v>
      </c>
      <c r="AE10" s="64"/>
      <c r="AF10" s="64"/>
      <c r="AG10" s="64"/>
      <c r="AH10" s="64"/>
      <c r="AI10" s="64"/>
      <c r="AJ10" s="64"/>
      <c r="AK10" s="2"/>
      <c r="AL10" s="64">
        <f>データ!U6</f>
        <v>10790</v>
      </c>
      <c r="AM10" s="64"/>
      <c r="AN10" s="64"/>
      <c r="AO10" s="64"/>
      <c r="AP10" s="64"/>
      <c r="AQ10" s="64"/>
      <c r="AR10" s="64"/>
      <c r="AS10" s="64"/>
      <c r="AT10" s="63">
        <f>データ!V6</f>
        <v>4.4400000000000004</v>
      </c>
      <c r="AU10" s="63"/>
      <c r="AV10" s="63"/>
      <c r="AW10" s="63"/>
      <c r="AX10" s="63"/>
      <c r="AY10" s="63"/>
      <c r="AZ10" s="63"/>
      <c r="BA10" s="63"/>
      <c r="BB10" s="63">
        <f>データ!W6</f>
        <v>2430.1799999999998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102024</v>
      </c>
      <c r="D6" s="31">
        <f t="shared" si="3"/>
        <v>46</v>
      </c>
      <c r="E6" s="31">
        <f t="shared" si="3"/>
        <v>17</v>
      </c>
      <c r="F6" s="31">
        <f t="shared" si="3"/>
        <v>4</v>
      </c>
      <c r="G6" s="31">
        <f t="shared" si="3"/>
        <v>0</v>
      </c>
      <c r="H6" s="31" t="str">
        <f t="shared" si="3"/>
        <v>群馬県　高崎市</v>
      </c>
      <c r="I6" s="31" t="str">
        <f t="shared" si="3"/>
        <v>法適用</v>
      </c>
      <c r="J6" s="31" t="str">
        <f t="shared" si="3"/>
        <v>下水道事業</v>
      </c>
      <c r="K6" s="31" t="str">
        <f t="shared" si="3"/>
        <v>特定環境保全公共下水道</v>
      </c>
      <c r="L6" s="31" t="str">
        <f t="shared" si="3"/>
        <v>D1</v>
      </c>
      <c r="M6" s="32" t="str">
        <f t="shared" si="3"/>
        <v>-</v>
      </c>
      <c r="N6" s="32">
        <f t="shared" si="3"/>
        <v>84.87</v>
      </c>
      <c r="O6" s="32">
        <f t="shared" si="3"/>
        <v>2.88</v>
      </c>
      <c r="P6" s="32">
        <f t="shared" si="3"/>
        <v>78.760000000000005</v>
      </c>
      <c r="Q6" s="32">
        <f t="shared" si="3"/>
        <v>2134</v>
      </c>
      <c r="R6" s="32">
        <f t="shared" si="3"/>
        <v>375341</v>
      </c>
      <c r="S6" s="32">
        <f t="shared" si="3"/>
        <v>459.16</v>
      </c>
      <c r="T6" s="32">
        <f t="shared" si="3"/>
        <v>817.45</v>
      </c>
      <c r="U6" s="32">
        <f t="shared" si="3"/>
        <v>10790</v>
      </c>
      <c r="V6" s="32">
        <f t="shared" si="3"/>
        <v>4.4400000000000004</v>
      </c>
      <c r="W6" s="32">
        <f t="shared" si="3"/>
        <v>2430.1799999999998</v>
      </c>
      <c r="X6" s="33">
        <f>IF(X7="",NA(),X7)</f>
        <v>124.86</v>
      </c>
      <c r="Y6" s="33">
        <f t="shared" ref="Y6:AG6" si="4">IF(Y7="",NA(),Y7)</f>
        <v>118.82</v>
      </c>
      <c r="Z6" s="33">
        <f t="shared" si="4"/>
        <v>113.65</v>
      </c>
      <c r="AA6" s="33">
        <f t="shared" si="4"/>
        <v>121.71</v>
      </c>
      <c r="AB6" s="33">
        <f t="shared" si="4"/>
        <v>125.67</v>
      </c>
      <c r="AC6" s="33">
        <f t="shared" si="4"/>
        <v>90.33</v>
      </c>
      <c r="AD6" s="33">
        <f t="shared" si="4"/>
        <v>101.33</v>
      </c>
      <c r="AE6" s="33">
        <f t="shared" si="4"/>
        <v>92.29</v>
      </c>
      <c r="AF6" s="33">
        <f t="shared" si="4"/>
        <v>95.21</v>
      </c>
      <c r="AG6" s="33">
        <f t="shared" si="4"/>
        <v>93.62</v>
      </c>
      <c r="AH6" s="32" t="str">
        <f>IF(AH7="","",IF(AH7="-","【-】","【"&amp;SUBSTITUTE(TEXT(AH7,"#,##0.00"),"-","△")&amp;"】"))</f>
        <v>【99.53】</v>
      </c>
      <c r="AI6" s="32">
        <f>IF(AI7="",NA(),AI7)</f>
        <v>0</v>
      </c>
      <c r="AJ6" s="32">
        <f t="shared" ref="AJ6:AR6" si="5">IF(AJ7="",NA(),AJ7)</f>
        <v>0</v>
      </c>
      <c r="AK6" s="32">
        <f t="shared" si="5"/>
        <v>0</v>
      </c>
      <c r="AL6" s="32">
        <f t="shared" si="5"/>
        <v>0</v>
      </c>
      <c r="AM6" s="32">
        <f t="shared" si="5"/>
        <v>0</v>
      </c>
      <c r="AN6" s="33">
        <f t="shared" si="5"/>
        <v>245.23</v>
      </c>
      <c r="AO6" s="33">
        <f t="shared" si="5"/>
        <v>33.15</v>
      </c>
      <c r="AP6" s="33">
        <f t="shared" si="5"/>
        <v>108.96</v>
      </c>
      <c r="AQ6" s="33">
        <f t="shared" si="5"/>
        <v>126.87</v>
      </c>
      <c r="AR6" s="33">
        <f t="shared" si="5"/>
        <v>50.43</v>
      </c>
      <c r="AS6" s="32" t="str">
        <f>IF(AS7="","",IF(AS7="-","【-】","【"&amp;SUBSTITUTE(TEXT(AS7,"#,##0.00"),"-","△")&amp;"】"))</f>
        <v>【154.95】</v>
      </c>
      <c r="AT6" s="33" t="str">
        <f>IF(AT7="",NA(),AT7)</f>
        <v>-</v>
      </c>
      <c r="AU6" s="33" t="str">
        <f t="shared" ref="AU6:BC6" si="6">IF(AU7="",NA(),AU7)</f>
        <v>-</v>
      </c>
      <c r="AV6" s="32">
        <f t="shared" si="6"/>
        <v>0</v>
      </c>
      <c r="AW6" s="33" t="str">
        <f t="shared" si="6"/>
        <v>-</v>
      </c>
      <c r="AX6" s="33">
        <f t="shared" si="6"/>
        <v>147.18</v>
      </c>
      <c r="AY6" s="33">
        <f t="shared" si="6"/>
        <v>477.59</v>
      </c>
      <c r="AZ6" s="33">
        <f t="shared" si="6"/>
        <v>358.58</v>
      </c>
      <c r="BA6" s="33">
        <f t="shared" si="6"/>
        <v>322.86</v>
      </c>
      <c r="BB6" s="33">
        <f t="shared" si="6"/>
        <v>354.61</v>
      </c>
      <c r="BC6" s="33">
        <f t="shared" si="6"/>
        <v>34.29</v>
      </c>
      <c r="BD6" s="32" t="str">
        <f>IF(BD7="","",IF(BD7="-","【-】","【"&amp;SUBSTITUTE(TEXT(BD7,"#,##0.00"),"-","△")&amp;"】"))</f>
        <v>【59.45】</v>
      </c>
      <c r="BE6" s="33">
        <f>IF(BE7="",NA(),BE7)</f>
        <v>680.01</v>
      </c>
      <c r="BF6" s="33">
        <f t="shared" ref="BF6:BN6" si="7">IF(BF7="",NA(),BF7)</f>
        <v>571.62</v>
      </c>
      <c r="BG6" s="33">
        <f t="shared" si="7"/>
        <v>469.04</v>
      </c>
      <c r="BH6" s="33">
        <f t="shared" si="7"/>
        <v>418.35</v>
      </c>
      <c r="BI6" s="33">
        <f t="shared" si="7"/>
        <v>391.6</v>
      </c>
      <c r="BJ6" s="33">
        <f t="shared" si="7"/>
        <v>1812.65</v>
      </c>
      <c r="BK6" s="33">
        <f t="shared" si="7"/>
        <v>1733.74</v>
      </c>
      <c r="BL6" s="33">
        <f t="shared" si="7"/>
        <v>1860.94</v>
      </c>
      <c r="BM6" s="33">
        <f t="shared" si="7"/>
        <v>1655.47</v>
      </c>
      <c r="BN6" s="33">
        <f t="shared" si="7"/>
        <v>1504.21</v>
      </c>
      <c r="BO6" s="32" t="str">
        <f>IF(BO7="","",IF(BO7="-","【-】","【"&amp;SUBSTITUTE(TEXT(BO7,"#,##0.00"),"-","△")&amp;"】"))</f>
        <v>【1,479.31】</v>
      </c>
      <c r="BP6" s="33">
        <f>IF(BP7="",NA(),BP7)</f>
        <v>156.51</v>
      </c>
      <c r="BQ6" s="33">
        <f t="shared" ref="BQ6:BY6" si="8">IF(BQ7="",NA(),BQ7)</f>
        <v>142.81</v>
      </c>
      <c r="BR6" s="33">
        <f t="shared" si="8"/>
        <v>132.08000000000001</v>
      </c>
      <c r="BS6" s="33">
        <f t="shared" si="8"/>
        <v>133.56</v>
      </c>
      <c r="BT6" s="33">
        <f t="shared" si="8"/>
        <v>148.52000000000001</v>
      </c>
      <c r="BU6" s="33">
        <f t="shared" si="8"/>
        <v>59.35</v>
      </c>
      <c r="BV6" s="33">
        <f t="shared" si="8"/>
        <v>70.61</v>
      </c>
      <c r="BW6" s="33">
        <f t="shared" si="8"/>
        <v>67</v>
      </c>
      <c r="BX6" s="33">
        <f t="shared" si="8"/>
        <v>67.92</v>
      </c>
      <c r="BY6" s="33">
        <f t="shared" si="8"/>
        <v>67.41</v>
      </c>
      <c r="BZ6" s="32" t="str">
        <f>IF(BZ7="","",IF(BZ7="-","【-】","【"&amp;SUBSTITUTE(TEXT(BZ7,"#,##0.00"),"-","△")&amp;"】"))</f>
        <v>【63.50】</v>
      </c>
      <c r="CA6" s="33">
        <f>IF(CA7="",NA(),CA7)</f>
        <v>80.569999999999993</v>
      </c>
      <c r="CB6" s="33">
        <f t="shared" ref="CB6:CJ6" si="9">IF(CB7="",NA(),CB7)</f>
        <v>87.76</v>
      </c>
      <c r="CC6" s="33">
        <f t="shared" si="9"/>
        <v>94.56</v>
      </c>
      <c r="CD6" s="33">
        <f t="shared" si="9"/>
        <v>92.23</v>
      </c>
      <c r="CE6" s="33">
        <f t="shared" si="9"/>
        <v>83.17</v>
      </c>
      <c r="CF6" s="33">
        <f t="shared" si="9"/>
        <v>260.48</v>
      </c>
      <c r="CG6" s="33">
        <f t="shared" si="9"/>
        <v>205.88</v>
      </c>
      <c r="CH6" s="33">
        <f t="shared" si="9"/>
        <v>212.67</v>
      </c>
      <c r="CI6" s="33">
        <f t="shared" si="9"/>
        <v>209.77</v>
      </c>
      <c r="CJ6" s="33">
        <f t="shared" si="9"/>
        <v>216.49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39.950000000000003</v>
      </c>
      <c r="CS6" s="33">
        <f t="shared" si="10"/>
        <v>36.83</v>
      </c>
      <c r="CT6" s="33">
        <f t="shared" si="10"/>
        <v>35.32</v>
      </c>
      <c r="CU6" s="33">
        <f t="shared" si="10"/>
        <v>38.409999999999997</v>
      </c>
      <c r="CV6" s="32" t="str">
        <f>IF(CV7="","",IF(CV7="-","【-】","【"&amp;SUBSTITUTE(TEXT(CV7,"#,##0.00"),"-","△")&amp;"】"))</f>
        <v>【41.06】</v>
      </c>
      <c r="CW6" s="33">
        <f>IF(CW7="",NA(),CW7)</f>
        <v>96.13</v>
      </c>
      <c r="CX6" s="33">
        <f t="shared" ref="CX6:DF6" si="11">IF(CX7="",NA(),CX7)</f>
        <v>96.21</v>
      </c>
      <c r="CY6" s="33">
        <f t="shared" si="11"/>
        <v>96.17</v>
      </c>
      <c r="CZ6" s="33">
        <f t="shared" si="11"/>
        <v>96.26</v>
      </c>
      <c r="DA6" s="33">
        <f t="shared" si="11"/>
        <v>96.43</v>
      </c>
      <c r="DB6" s="33">
        <f t="shared" si="11"/>
        <v>79.88</v>
      </c>
      <c r="DC6" s="33">
        <f t="shared" si="11"/>
        <v>85.03</v>
      </c>
      <c r="DD6" s="33">
        <f t="shared" si="11"/>
        <v>84.49</v>
      </c>
      <c r="DE6" s="33">
        <f t="shared" si="11"/>
        <v>85.67</v>
      </c>
      <c r="DF6" s="33">
        <f t="shared" si="11"/>
        <v>86.28</v>
      </c>
      <c r="DG6" s="32" t="str">
        <f>IF(DG7="","",IF(DG7="-","【-】","【"&amp;SUBSTITUTE(TEXT(DG7,"#,##0.00"),"-","△")&amp;"】"))</f>
        <v>【80.39】</v>
      </c>
      <c r="DH6" s="33">
        <f>IF(DH7="",NA(),DH7)</f>
        <v>34.630000000000003</v>
      </c>
      <c r="DI6" s="33">
        <f t="shared" ref="DI6:DQ6" si="12">IF(DI7="",NA(),DI7)</f>
        <v>36.450000000000003</v>
      </c>
      <c r="DJ6" s="33">
        <f t="shared" si="12"/>
        <v>38.08</v>
      </c>
      <c r="DK6" s="33">
        <f t="shared" si="12"/>
        <v>39.799999999999997</v>
      </c>
      <c r="DL6" s="33">
        <f t="shared" si="12"/>
        <v>39.92</v>
      </c>
      <c r="DM6" s="33">
        <f t="shared" si="12"/>
        <v>11.43</v>
      </c>
      <c r="DN6" s="33">
        <f t="shared" si="12"/>
        <v>11.68</v>
      </c>
      <c r="DO6" s="33">
        <f t="shared" si="12"/>
        <v>13.86</v>
      </c>
      <c r="DP6" s="33">
        <f t="shared" si="12"/>
        <v>15.12</v>
      </c>
      <c r="DQ6" s="33">
        <f t="shared" si="12"/>
        <v>23.33</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0.1</v>
      </c>
      <c r="EJ6" s="32">
        <f t="shared" si="14"/>
        <v>0</v>
      </c>
      <c r="EK6" s="33">
        <f t="shared" si="14"/>
        <v>0.03</v>
      </c>
      <c r="EL6" s="33">
        <f t="shared" si="14"/>
        <v>0.05</v>
      </c>
      <c r="EM6" s="33">
        <f t="shared" si="14"/>
        <v>7.0000000000000007E-2</v>
      </c>
      <c r="EN6" s="32" t="str">
        <f>IF(EN7="","",IF(EN7="-","【-】","【"&amp;SUBSTITUTE(TEXT(EN7,"#,##0.00"),"-","△")&amp;"】"))</f>
        <v>【0.05】</v>
      </c>
    </row>
    <row r="7" spans="1:147" s="34" customFormat="1">
      <c r="A7" s="26"/>
      <c r="B7" s="35">
        <v>2014</v>
      </c>
      <c r="C7" s="35">
        <v>102024</v>
      </c>
      <c r="D7" s="35">
        <v>46</v>
      </c>
      <c r="E7" s="35">
        <v>17</v>
      </c>
      <c r="F7" s="35">
        <v>4</v>
      </c>
      <c r="G7" s="35">
        <v>0</v>
      </c>
      <c r="H7" s="35" t="s">
        <v>96</v>
      </c>
      <c r="I7" s="35" t="s">
        <v>97</v>
      </c>
      <c r="J7" s="35" t="s">
        <v>98</v>
      </c>
      <c r="K7" s="35" t="s">
        <v>99</v>
      </c>
      <c r="L7" s="35" t="s">
        <v>100</v>
      </c>
      <c r="M7" s="36" t="s">
        <v>101</v>
      </c>
      <c r="N7" s="36">
        <v>84.87</v>
      </c>
      <c r="O7" s="36">
        <v>2.88</v>
      </c>
      <c r="P7" s="36">
        <v>78.760000000000005</v>
      </c>
      <c r="Q7" s="36">
        <v>2134</v>
      </c>
      <c r="R7" s="36">
        <v>375341</v>
      </c>
      <c r="S7" s="36">
        <v>459.16</v>
      </c>
      <c r="T7" s="36">
        <v>817.45</v>
      </c>
      <c r="U7" s="36">
        <v>10790</v>
      </c>
      <c r="V7" s="36">
        <v>4.4400000000000004</v>
      </c>
      <c r="W7" s="36">
        <v>2430.1799999999998</v>
      </c>
      <c r="X7" s="36">
        <v>124.86</v>
      </c>
      <c r="Y7" s="36">
        <v>118.82</v>
      </c>
      <c r="Z7" s="36">
        <v>113.65</v>
      </c>
      <c r="AA7" s="36">
        <v>121.71</v>
      </c>
      <c r="AB7" s="36">
        <v>125.67</v>
      </c>
      <c r="AC7" s="36">
        <v>90.33</v>
      </c>
      <c r="AD7" s="36">
        <v>101.33</v>
      </c>
      <c r="AE7" s="36">
        <v>92.29</v>
      </c>
      <c r="AF7" s="36">
        <v>95.21</v>
      </c>
      <c r="AG7" s="36">
        <v>93.62</v>
      </c>
      <c r="AH7" s="36">
        <v>99.53</v>
      </c>
      <c r="AI7" s="36">
        <v>0</v>
      </c>
      <c r="AJ7" s="36">
        <v>0</v>
      </c>
      <c r="AK7" s="36">
        <v>0</v>
      </c>
      <c r="AL7" s="36">
        <v>0</v>
      </c>
      <c r="AM7" s="36">
        <v>0</v>
      </c>
      <c r="AN7" s="36">
        <v>245.23</v>
      </c>
      <c r="AO7" s="36">
        <v>33.15</v>
      </c>
      <c r="AP7" s="36">
        <v>108.96</v>
      </c>
      <c r="AQ7" s="36">
        <v>126.87</v>
      </c>
      <c r="AR7" s="36">
        <v>50.43</v>
      </c>
      <c r="AS7" s="36">
        <v>154.94999999999999</v>
      </c>
      <c r="AT7" s="36" t="s">
        <v>101</v>
      </c>
      <c r="AU7" s="36" t="s">
        <v>101</v>
      </c>
      <c r="AV7" s="36">
        <v>0</v>
      </c>
      <c r="AW7" s="36" t="s">
        <v>101</v>
      </c>
      <c r="AX7" s="36">
        <v>147.18</v>
      </c>
      <c r="AY7" s="36">
        <v>477.59</v>
      </c>
      <c r="AZ7" s="36">
        <v>358.58</v>
      </c>
      <c r="BA7" s="36">
        <v>322.86</v>
      </c>
      <c r="BB7" s="36">
        <v>354.61</v>
      </c>
      <c r="BC7" s="36">
        <v>34.29</v>
      </c>
      <c r="BD7" s="36">
        <v>59.45</v>
      </c>
      <c r="BE7" s="36">
        <v>680.01</v>
      </c>
      <c r="BF7" s="36">
        <v>571.62</v>
      </c>
      <c r="BG7" s="36">
        <v>469.04</v>
      </c>
      <c r="BH7" s="36">
        <v>418.35</v>
      </c>
      <c r="BI7" s="36">
        <v>391.6</v>
      </c>
      <c r="BJ7" s="36">
        <v>1812.65</v>
      </c>
      <c r="BK7" s="36">
        <v>1733.74</v>
      </c>
      <c r="BL7" s="36">
        <v>1860.94</v>
      </c>
      <c r="BM7" s="36">
        <v>1655.47</v>
      </c>
      <c r="BN7" s="36">
        <v>1504.21</v>
      </c>
      <c r="BO7" s="36">
        <v>1479.31</v>
      </c>
      <c r="BP7" s="36">
        <v>156.51</v>
      </c>
      <c r="BQ7" s="36">
        <v>142.81</v>
      </c>
      <c r="BR7" s="36">
        <v>132.08000000000001</v>
      </c>
      <c r="BS7" s="36">
        <v>133.56</v>
      </c>
      <c r="BT7" s="36">
        <v>148.52000000000001</v>
      </c>
      <c r="BU7" s="36">
        <v>59.35</v>
      </c>
      <c r="BV7" s="36">
        <v>70.61</v>
      </c>
      <c r="BW7" s="36">
        <v>67</v>
      </c>
      <c r="BX7" s="36">
        <v>67.92</v>
      </c>
      <c r="BY7" s="36">
        <v>67.41</v>
      </c>
      <c r="BZ7" s="36">
        <v>63.5</v>
      </c>
      <c r="CA7" s="36">
        <v>80.569999999999993</v>
      </c>
      <c r="CB7" s="36">
        <v>87.76</v>
      </c>
      <c r="CC7" s="36">
        <v>94.56</v>
      </c>
      <c r="CD7" s="36">
        <v>92.23</v>
      </c>
      <c r="CE7" s="36">
        <v>83.17</v>
      </c>
      <c r="CF7" s="36">
        <v>260.48</v>
      </c>
      <c r="CG7" s="36">
        <v>205.88</v>
      </c>
      <c r="CH7" s="36">
        <v>212.67</v>
      </c>
      <c r="CI7" s="36">
        <v>209.77</v>
      </c>
      <c r="CJ7" s="36">
        <v>216.49</v>
      </c>
      <c r="CK7" s="36">
        <v>253.12</v>
      </c>
      <c r="CL7" s="36" t="s">
        <v>101</v>
      </c>
      <c r="CM7" s="36" t="s">
        <v>101</v>
      </c>
      <c r="CN7" s="36" t="s">
        <v>101</v>
      </c>
      <c r="CO7" s="36" t="s">
        <v>101</v>
      </c>
      <c r="CP7" s="36" t="s">
        <v>101</v>
      </c>
      <c r="CQ7" s="36">
        <v>40.56</v>
      </c>
      <c r="CR7" s="36">
        <v>39.950000000000003</v>
      </c>
      <c r="CS7" s="36">
        <v>36.83</v>
      </c>
      <c r="CT7" s="36">
        <v>35.32</v>
      </c>
      <c r="CU7" s="36">
        <v>38.409999999999997</v>
      </c>
      <c r="CV7" s="36">
        <v>41.06</v>
      </c>
      <c r="CW7" s="36">
        <v>96.13</v>
      </c>
      <c r="CX7" s="36">
        <v>96.21</v>
      </c>
      <c r="CY7" s="36">
        <v>96.17</v>
      </c>
      <c r="CZ7" s="36">
        <v>96.26</v>
      </c>
      <c r="DA7" s="36">
        <v>96.43</v>
      </c>
      <c r="DB7" s="36">
        <v>79.88</v>
      </c>
      <c r="DC7" s="36">
        <v>85.03</v>
      </c>
      <c r="DD7" s="36">
        <v>84.49</v>
      </c>
      <c r="DE7" s="36">
        <v>85.67</v>
      </c>
      <c r="DF7" s="36">
        <v>86.28</v>
      </c>
      <c r="DG7" s="36">
        <v>80.39</v>
      </c>
      <c r="DH7" s="36">
        <v>34.630000000000003</v>
      </c>
      <c r="DI7" s="36">
        <v>36.450000000000003</v>
      </c>
      <c r="DJ7" s="36">
        <v>38.08</v>
      </c>
      <c r="DK7" s="36">
        <v>39.799999999999997</v>
      </c>
      <c r="DL7" s="36">
        <v>39.92</v>
      </c>
      <c r="DM7" s="36">
        <v>11.43</v>
      </c>
      <c r="DN7" s="36">
        <v>11.68</v>
      </c>
      <c r="DO7" s="36">
        <v>13.86</v>
      </c>
      <c r="DP7" s="36">
        <v>15.12</v>
      </c>
      <c r="DQ7" s="36">
        <v>23.33</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0.1</v>
      </c>
      <c r="EJ7" s="36">
        <v>0</v>
      </c>
      <c r="EK7" s="36">
        <v>0.03</v>
      </c>
      <c r="EL7" s="36">
        <v>0.05</v>
      </c>
      <c r="EM7" s="36">
        <v>7.0000000000000007E-2</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2016-02-03T07:46:34Z</dcterms:created>
  <dcterms:modified xsi:type="dcterms:W3CDTF">2016-02-17T04:38:04Z</dcterms:modified>
  <cp:category/>
</cp:coreProperties>
</file>