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5 太田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<sst xmlns="http://schemas.openxmlformats.org/spreadsheetml/2006/main" count="220" uniqueCount="110">
  <si>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</si>
  <si>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</si>
  <si>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</si>
  <si>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</si>
  <si>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</si>
  <si>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</si>
  <si>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</si>
  <si>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</si>
  <si>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</si>
  <si>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</si>
  <si>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</si>
  <si>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</si>
  <si>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</si>
  <si>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</si>
  <si>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</si>
  <si>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</si>
  <si>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</si>
  <si>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</si>
  <si>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</si>
  <si>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</si>
  <si>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</si>
  <si>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</si>
  <si>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</si>
  <si>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</si>
  <si>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</si>
  <si>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</si>
  <si>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</si>
  <si>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</si>
  <si>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</si>
  <si>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</si>
  <si>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</si>
  <si>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</si>
  <si>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</si>
  <si>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</si>
  <si>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</si>
  <si>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</si>
  <si>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</si>
  <si>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</si>
  <si>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</si>
  <si>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</si>
  <si>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</si>
  <si>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</si>
  <si>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</si>
  <si>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</si>
  <si>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</si>
  <si>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</si>
  <si>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</si>
  <si>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</si>
  <si>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</si>
  <si>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</si>
  <si>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</si>
  <si>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</si>
  <si>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</si>
  <si>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</si>
  <si>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</si>
  <si>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</si>
  <si>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</si>
  <si>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</si>
  <si>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</si>
  <si>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</si>
  <si>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</si>
  <si>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</si>
  <si>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</si>
  <si>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</si>
  <si>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</si>
  <si>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</si>
  <si>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</si>
  <si>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</si>
  <si>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</si>
  <si>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</si>
  <si>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</si>
  <si>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</si>
  <si>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</si>
  <si>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</si>
  <si>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</si>
  <si>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</si>
  <si>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</si>
  <si>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</si>
  <si>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</si>
  <si>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</si>
  <si>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</si>
  <si>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</si>
  <si>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</si>
  <si>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</si>
  <si>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</si>
  <si>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</si>
  <si>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</si>
  <si>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</si>
  <si>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</si>
  <si>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</si>
  <si>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</si>
  <si>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</si>
  <si>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</si>
  <si>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</si>
  <si>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</si>
  <si>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</si>
  <si>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</si>
  <si>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</si>
  <si>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</si>
  <si>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公共下水道</t>
  </si>
  <si>
    <t>Bc1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</si>
  <si>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</si>
  <si>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</si>
  <si>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</si>
  <si>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</si>
  <si>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</si>
  <si>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</si>
  <si>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①平成26年度より値が100％を超えていますが、これは一般会計繰入金の充当先を企業債元金償還金から減価償却費に変更したためです。
②平成25年度以前は、減価償却費に対する充当財源がないため、減価償却費相当額が欠損金として計上されています。
③平成26年度より1年以内に返済期限が到来する債務（企業債等）を流動負債に計上したため値が100％を下回ることになりました。
④毎年度、企業債元金償還金を超えない企業債の借入を堅持しているため値の減少が続いています。また、未だ管渠が耐用年数未満であり、高額な更新投資が発生していないため平均値を下回っています。
⑤平成26年度より資本費に対する一般会計繰入金（基準内）対象経費を汚水処理費の対象外としたため値が上昇しました。
⑥平成26年度より資本費に対する一般会計繰入金（基準内）対象経費を汚水処理費の対象外としたため値が減少しました。
⑦未だ未普及地域が多数存在するため、必然的に値が100％を下回る状況が続いています。
⑧定期的に処理区域を拡大しているため値が80％前後で推移しています。
　耐用年数未到達資産が多数が存在する中で、更新投資に係る資本費が抑制され、一時的に汚水処理原価も低く抑えられています。しかし、今後、新規投資に加えて更新投資が発生することが明確であり計画的な投資計画の策定が不可欠となっています。</t>
    <rPh sb="1" eb="3">
      <t>ヘイセイ</t>
    </rPh>
    <rPh sb="5" eb="7">
      <t>ネンド</t>
    </rPh>
    <rPh sb="9" eb="10">
      <t>アタイ</t>
    </rPh>
    <rPh sb="16" eb="17">
      <t>コ</t>
    </rPh>
    <rPh sb="27" eb="29">
      <t>イッパン</t>
    </rPh>
    <rPh sb="29" eb="31">
      <t>カイケイ</t>
    </rPh>
    <rPh sb="31" eb="33">
      <t>クリイレ</t>
    </rPh>
    <rPh sb="33" eb="34">
      <t>キン</t>
    </rPh>
    <rPh sb="35" eb="37">
      <t>ジュウトウ</t>
    </rPh>
    <rPh sb="37" eb="38">
      <t>サキ</t>
    </rPh>
    <rPh sb="39" eb="41">
      <t>キギョウ</t>
    </rPh>
    <rPh sb="41" eb="42">
      <t>サイ</t>
    </rPh>
    <rPh sb="42" eb="44">
      <t>ガンキン</t>
    </rPh>
    <rPh sb="44" eb="46">
      <t>ショウカン</t>
    </rPh>
    <rPh sb="46" eb="47">
      <t>キン</t>
    </rPh>
    <rPh sb="49" eb="51">
      <t>ゲンカ</t>
    </rPh>
    <rPh sb="51" eb="53">
      <t>ショウキャク</t>
    </rPh>
    <rPh sb="53" eb="54">
      <t>ヒ</t>
    </rPh>
    <rPh sb="55" eb="57">
      <t>ヘンコウ</t>
    </rPh>
    <rPh sb="66" eb="68">
      <t>ヘイセイ</t>
    </rPh>
    <rPh sb="70" eb="72">
      <t>ネンド</t>
    </rPh>
    <rPh sb="72" eb="74">
      <t>イゼン</t>
    </rPh>
    <rPh sb="76" eb="78">
      <t>ゲンカ</t>
    </rPh>
    <rPh sb="78" eb="80">
      <t>ショウキャク</t>
    </rPh>
    <rPh sb="80" eb="81">
      <t>ヒ</t>
    </rPh>
    <rPh sb="82" eb="83">
      <t>タイ</t>
    </rPh>
    <rPh sb="85" eb="87">
      <t>ジュウトウ</t>
    </rPh>
    <rPh sb="87" eb="89">
      <t>ザイゲン</t>
    </rPh>
    <rPh sb="95" eb="97">
      <t>ゲンカ</t>
    </rPh>
    <rPh sb="97" eb="99">
      <t>ショウキャク</t>
    </rPh>
    <rPh sb="99" eb="100">
      <t>ヒ</t>
    </rPh>
    <rPh sb="100" eb="102">
      <t>ソウトウ</t>
    </rPh>
    <rPh sb="102" eb="103">
      <t>ガク</t>
    </rPh>
    <rPh sb="104" eb="107">
      <t>ケッソンキン</t>
    </rPh>
    <rPh sb="110" eb="112">
      <t>ケイジョウ</t>
    </rPh>
    <rPh sb="121" eb="123">
      <t>ヘイセイ</t>
    </rPh>
    <rPh sb="125" eb="127">
      <t>ネンド</t>
    </rPh>
    <rPh sb="130" eb="131">
      <t>ネン</t>
    </rPh>
    <rPh sb="131" eb="133">
      <t>イナイ</t>
    </rPh>
    <rPh sb="134" eb="136">
      <t>ヘンサイ</t>
    </rPh>
    <rPh sb="136" eb="138">
      <t>キゲン</t>
    </rPh>
    <rPh sb="139" eb="141">
      <t>トウライ</t>
    </rPh>
    <rPh sb="143" eb="145">
      <t>サイム</t>
    </rPh>
    <rPh sb="146" eb="148">
      <t>キギョウ</t>
    </rPh>
    <rPh sb="148" eb="149">
      <t>サイ</t>
    </rPh>
    <rPh sb="149" eb="150">
      <t>トウ</t>
    </rPh>
    <rPh sb="152" eb="154">
      <t>リュウドウ</t>
    </rPh>
    <rPh sb="154" eb="156">
      <t>フサイ</t>
    </rPh>
    <rPh sb="157" eb="159">
      <t>ケイジョウ</t>
    </rPh>
    <rPh sb="163" eb="164">
      <t>アタイ</t>
    </rPh>
    <rPh sb="170" eb="172">
      <t>シタマワ</t>
    </rPh>
    <rPh sb="184" eb="187">
      <t>マイネンド</t>
    </rPh>
    <rPh sb="188" eb="190">
      <t>キギョウ</t>
    </rPh>
    <rPh sb="190" eb="191">
      <t>サイ</t>
    </rPh>
    <rPh sb="191" eb="193">
      <t>ガンキン</t>
    </rPh>
    <rPh sb="193" eb="195">
      <t>ショウカン</t>
    </rPh>
    <rPh sb="195" eb="196">
      <t>キン</t>
    </rPh>
    <rPh sb="197" eb="198">
      <t>コ</t>
    </rPh>
    <rPh sb="201" eb="203">
      <t>キギョウ</t>
    </rPh>
    <rPh sb="203" eb="204">
      <t>サイ</t>
    </rPh>
    <rPh sb="205" eb="207">
      <t>カリイレ</t>
    </rPh>
    <rPh sb="208" eb="210">
      <t>ケンジ</t>
    </rPh>
    <rPh sb="216" eb="217">
      <t>アタイ</t>
    </rPh>
    <rPh sb="218" eb="220">
      <t>ゲンショウ</t>
    </rPh>
    <rPh sb="221" eb="222">
      <t>ツヅ</t>
    </rPh>
    <rPh sb="231" eb="232">
      <t>イマ</t>
    </rPh>
    <rPh sb="233" eb="235">
      <t>カンキョ</t>
    </rPh>
    <rPh sb="236" eb="238">
      <t>タイヨウ</t>
    </rPh>
    <rPh sb="238" eb="240">
      <t>ネンスウ</t>
    </rPh>
    <rPh sb="240" eb="242">
      <t>ミマン</t>
    </rPh>
    <rPh sb="246" eb="248">
      <t>コウガク</t>
    </rPh>
    <rPh sb="249" eb="251">
      <t>コウシン</t>
    </rPh>
    <rPh sb="251" eb="253">
      <t>トウシ</t>
    </rPh>
    <rPh sb="254" eb="256">
      <t>ハッセイ</t>
    </rPh>
    <rPh sb="263" eb="265">
      <t>ヘイキン</t>
    </rPh>
    <rPh sb="265" eb="266">
      <t>チ</t>
    </rPh>
    <rPh sb="267" eb="269">
      <t>シタマワ</t>
    </rPh>
    <rPh sb="277" eb="279">
      <t>ヘイセイ</t>
    </rPh>
    <rPh sb="281" eb="283">
      <t>ネンド</t>
    </rPh>
    <rPh sb="285" eb="287">
      <t>シホン</t>
    </rPh>
    <rPh sb="287" eb="288">
      <t>ヒ</t>
    </rPh>
    <rPh sb="289" eb="290">
      <t>タイ</t>
    </rPh>
    <rPh sb="292" eb="294">
      <t>イッパン</t>
    </rPh>
    <rPh sb="294" eb="296">
      <t>カイケイ</t>
    </rPh>
    <rPh sb="296" eb="298">
      <t>クリイレ</t>
    </rPh>
    <rPh sb="298" eb="299">
      <t>キン</t>
    </rPh>
    <rPh sb="300" eb="302">
      <t>キジュン</t>
    </rPh>
    <rPh sb="302" eb="303">
      <t>ナイ</t>
    </rPh>
    <rPh sb="304" eb="306">
      <t>タイショウ</t>
    </rPh>
    <rPh sb="306" eb="308">
      <t>ケイヒ</t>
    </rPh>
    <rPh sb="309" eb="311">
      <t>オスイ</t>
    </rPh>
    <rPh sb="311" eb="313">
      <t>ショリ</t>
    </rPh>
    <rPh sb="313" eb="314">
      <t>ヒ</t>
    </rPh>
    <rPh sb="315" eb="317">
      <t>タイショウ</t>
    </rPh>
    <rPh sb="317" eb="318">
      <t>ガイ</t>
    </rPh>
    <rPh sb="323" eb="324">
      <t>アタイ</t>
    </rPh>
    <rPh sb="325" eb="327">
      <t>ジョウショウ</t>
    </rPh>
    <rPh sb="334" eb="336">
      <t>ヘイセイ</t>
    </rPh>
    <rPh sb="338" eb="340">
      <t>ネンド</t>
    </rPh>
    <rPh sb="342" eb="344">
      <t>シホン</t>
    </rPh>
    <rPh sb="344" eb="345">
      <t>ヒ</t>
    </rPh>
    <rPh sb="346" eb="347">
      <t>タイ</t>
    </rPh>
    <rPh sb="349" eb="351">
      <t>イッパン</t>
    </rPh>
    <rPh sb="351" eb="353">
      <t>カイケイ</t>
    </rPh>
    <rPh sb="353" eb="355">
      <t>クリイレ</t>
    </rPh>
    <rPh sb="355" eb="356">
      <t>キン</t>
    </rPh>
    <rPh sb="357" eb="359">
      <t>キジュン</t>
    </rPh>
    <rPh sb="359" eb="360">
      <t>ナイ</t>
    </rPh>
    <rPh sb="361" eb="363">
      <t>タイショウ</t>
    </rPh>
    <rPh sb="363" eb="365">
      <t>ケイヒ</t>
    </rPh>
    <rPh sb="366" eb="368">
      <t>オスイ</t>
    </rPh>
    <rPh sb="368" eb="370">
      <t>ショリ</t>
    </rPh>
    <rPh sb="370" eb="371">
      <t>ヒ</t>
    </rPh>
    <rPh sb="372" eb="374">
      <t>タイショウ</t>
    </rPh>
    <rPh sb="374" eb="375">
      <t>ガイ</t>
    </rPh>
    <rPh sb="380" eb="381">
      <t>アタイ</t>
    </rPh>
    <rPh sb="382" eb="384">
      <t>ゲンショウ</t>
    </rPh>
    <rPh sb="391" eb="392">
      <t>イマ</t>
    </rPh>
    <rPh sb="393" eb="396">
      <t>ミフキュウ</t>
    </rPh>
    <rPh sb="396" eb="398">
      <t>チイキ</t>
    </rPh>
    <rPh sb="399" eb="401">
      <t>タスウ</t>
    </rPh>
    <rPh sb="401" eb="403">
      <t>ソンザイ</t>
    </rPh>
    <rPh sb="408" eb="410">
      <t>ヒツゼン</t>
    </rPh>
    <rPh sb="410" eb="411">
      <t>テキ</t>
    </rPh>
    <rPh sb="412" eb="413">
      <t>アタイ</t>
    </rPh>
    <rPh sb="419" eb="421">
      <t>シタマワ</t>
    </rPh>
    <rPh sb="422" eb="424">
      <t>ジョウキョウ</t>
    </rPh>
    <rPh sb="425" eb="426">
      <t>ツヅ</t>
    </rPh>
    <rPh sb="434" eb="436">
      <t>テイキ</t>
    </rPh>
    <rPh sb="436" eb="437">
      <t>テキ</t>
    </rPh>
    <rPh sb="438" eb="440">
      <t>ショリ</t>
    </rPh>
    <rPh sb="440" eb="442">
      <t>クイキ</t>
    </rPh>
    <rPh sb="443" eb="445">
      <t>カクダイ</t>
    </rPh>
    <rPh sb="451" eb="452">
      <t>アタイ</t>
    </rPh>
    <rPh sb="456" eb="458">
      <t>ゼンゴ</t>
    </rPh>
    <rPh sb="459" eb="461">
      <t>スイイ</t>
    </rPh>
    <rPh sb="470" eb="472">
      <t>タイヨウ</t>
    </rPh>
    <rPh sb="472" eb="474">
      <t>ネンスウ</t>
    </rPh>
    <rPh sb="474" eb="477">
      <t>ミトウタツ</t>
    </rPh>
    <rPh sb="477" eb="479">
      <t>シサン</t>
    </rPh>
    <rPh sb="480" eb="482">
      <t>タスウ</t>
    </rPh>
    <rPh sb="483" eb="485">
      <t>ソンザイ</t>
    </rPh>
    <rPh sb="487" eb="488">
      <t>ナカ</t>
    </rPh>
    <rPh sb="490" eb="492">
      <t>コウシン</t>
    </rPh>
    <rPh sb="492" eb="494">
      <t>トウシ</t>
    </rPh>
    <rPh sb="495" eb="496">
      <t>カカ</t>
    </rPh>
    <rPh sb="497" eb="499">
      <t>シホン</t>
    </rPh>
    <rPh sb="499" eb="500">
      <t>ヒ</t>
    </rPh>
    <rPh sb="501" eb="503">
      <t>ヨクセイ</t>
    </rPh>
    <rPh sb="506" eb="509">
      <t>イチジテキ</t>
    </rPh>
    <rPh sb="510" eb="512">
      <t>オスイ</t>
    </rPh>
    <rPh sb="512" eb="514">
      <t>ショリ</t>
    </rPh>
    <rPh sb="514" eb="516">
      <t>ゲンカ</t>
    </rPh>
    <rPh sb="517" eb="518">
      <t>ヒク</t>
    </rPh>
    <rPh sb="519" eb="520">
      <t>オサ</t>
    </rPh>
    <rPh sb="532" eb="534">
      <t>コンゴ</t>
    </rPh>
    <rPh sb="535" eb="537">
      <t>シンキ</t>
    </rPh>
    <rPh sb="537" eb="539">
      <t>トウシ</t>
    </rPh>
    <rPh sb="540" eb="541">
      <t>クワ</t>
    </rPh>
    <rPh sb="543" eb="545">
      <t>コウシン</t>
    </rPh>
    <rPh sb="545" eb="547">
      <t>トウシ</t>
    </rPh>
    <rPh sb="548" eb="550">
      <t>ハッセイ</t>
    </rPh>
    <rPh sb="555" eb="557">
      <t>メイカク</t>
    </rPh>
    <rPh sb="560" eb="562">
      <t>ケイカク</t>
    </rPh>
    <rPh sb="562" eb="563">
      <t>テキ</t>
    </rPh>
    <rPh sb="564" eb="566">
      <t>トウシ</t>
    </rPh>
    <rPh sb="566" eb="568">
      <t>ケイカク</t>
    </rPh>
    <rPh sb="569" eb="571">
      <t>サクテイ</t>
    </rPh>
    <rPh sb="572" eb="575">
      <t>フカケツ</t>
    </rPh>
    <phoneticPr fontId="4"/>
  </si>
  <si>
    <t>①平成26年度より『みなし償却制度廃止』に伴い過去の未計上であった減価償却費を一括で計上したため値が増加しました。
②法定耐用年数に到達したものがないため計上なしです。
③法定耐用年数に到達したものがないため計上なしです。
　今後、10年以内に次々と管渠が耐用年数に到達するため長寿命化に向けた取り組みが必要です。</t>
    <rPh sb="1" eb="3">
      <t>ヘイセイ</t>
    </rPh>
    <rPh sb="5" eb="7">
      <t>ネンド</t>
    </rPh>
    <rPh sb="13" eb="15">
      <t>ショウキャク</t>
    </rPh>
    <rPh sb="15" eb="17">
      <t>セイド</t>
    </rPh>
    <rPh sb="17" eb="19">
      <t>ハイシ</t>
    </rPh>
    <rPh sb="21" eb="22">
      <t>トモナ</t>
    </rPh>
    <rPh sb="23" eb="25">
      <t>カコ</t>
    </rPh>
    <rPh sb="26" eb="29">
      <t>ミケイジョウ</t>
    </rPh>
    <rPh sb="33" eb="35">
      <t>ゲンカ</t>
    </rPh>
    <rPh sb="35" eb="37">
      <t>ショウキャク</t>
    </rPh>
    <rPh sb="37" eb="38">
      <t>ヒ</t>
    </rPh>
    <rPh sb="39" eb="41">
      <t>イッカツ</t>
    </rPh>
    <rPh sb="42" eb="44">
      <t>ケイジョウ</t>
    </rPh>
    <rPh sb="48" eb="49">
      <t>アタイ</t>
    </rPh>
    <rPh sb="50" eb="52">
      <t>ゾウカ</t>
    </rPh>
    <rPh sb="59" eb="61">
      <t>ホウテイ</t>
    </rPh>
    <rPh sb="61" eb="63">
      <t>タイヨウ</t>
    </rPh>
    <rPh sb="63" eb="65">
      <t>ネンスウ</t>
    </rPh>
    <rPh sb="66" eb="68">
      <t>トウタツ</t>
    </rPh>
    <rPh sb="77" eb="79">
      <t>ケイジョウ</t>
    </rPh>
    <rPh sb="86" eb="88">
      <t>ホウテイ</t>
    </rPh>
    <rPh sb="88" eb="90">
      <t>タイヨウ</t>
    </rPh>
    <rPh sb="90" eb="92">
      <t>ネンスウ</t>
    </rPh>
    <rPh sb="93" eb="95">
      <t>トウタツ</t>
    </rPh>
    <rPh sb="104" eb="106">
      <t>ケイジョウ</t>
    </rPh>
    <rPh sb="114" eb="116">
      <t>コンゴ</t>
    </rPh>
    <rPh sb="119" eb="120">
      <t>ネン</t>
    </rPh>
    <rPh sb="120" eb="122">
      <t>イナイ</t>
    </rPh>
    <rPh sb="123" eb="125">
      <t>ツギツギ</t>
    </rPh>
    <rPh sb="126" eb="128">
      <t>カンキョ</t>
    </rPh>
    <rPh sb="129" eb="131">
      <t>タイヨウ</t>
    </rPh>
    <rPh sb="131" eb="133">
      <t>ネンスウ</t>
    </rPh>
    <rPh sb="134" eb="136">
      <t>トウタツ</t>
    </rPh>
    <rPh sb="140" eb="141">
      <t>チョウ</t>
    </rPh>
    <rPh sb="141" eb="143">
      <t>ジュミョウ</t>
    </rPh>
    <rPh sb="143" eb="144">
      <t>カ</t>
    </rPh>
    <rPh sb="145" eb="146">
      <t>ム</t>
    </rPh>
    <rPh sb="148" eb="149">
      <t>ト</t>
    </rPh>
    <rPh sb="150" eb="151">
      <t>ク</t>
    </rPh>
    <rPh sb="153" eb="155">
      <t>ヒツヨウ</t>
    </rPh>
    <phoneticPr fontId="4"/>
  </si>
  <si>
    <t xml:space="preserve">　未だ未普及地域が多く残り、すべての地域に対して下水道を普及させるためには、今後も多額の投資が必要となります。また、近い将来には、管渠が次々と法定耐用年数を迎え、二重の投資を抱える状況となります。更に、更新投資は、収益を向上させる通常の投資とは異なる性質のものであり、経費回収率の低下を伴うこともあります。これは、下水道使用料の増加率を汚水処理原価の増加率が上回ることを意味しており、引き続き下水道使用料の改定も含めた計画的・効率的な経営に努めます。
</t>
    <rPh sb="1" eb="2">
      <t>イマ</t>
    </rPh>
    <rPh sb="3" eb="6">
      <t>ミフキュウ</t>
    </rPh>
    <rPh sb="6" eb="8">
      <t>チイキ</t>
    </rPh>
    <rPh sb="9" eb="10">
      <t>オオ</t>
    </rPh>
    <rPh sb="11" eb="12">
      <t>ノコ</t>
    </rPh>
    <rPh sb="18" eb="20">
      <t>チイキ</t>
    </rPh>
    <rPh sb="21" eb="22">
      <t>タイ</t>
    </rPh>
    <rPh sb="24" eb="27">
      <t>ゲスイドウ</t>
    </rPh>
    <rPh sb="28" eb="30">
      <t>フキュウ</t>
    </rPh>
    <rPh sb="38" eb="40">
      <t>コンゴ</t>
    </rPh>
    <rPh sb="41" eb="43">
      <t>タガク</t>
    </rPh>
    <rPh sb="44" eb="46">
      <t>トウシ</t>
    </rPh>
    <rPh sb="47" eb="49">
      <t>ヒツヨウ</t>
    </rPh>
    <rPh sb="58" eb="59">
      <t>チカ</t>
    </rPh>
    <rPh sb="60" eb="62">
      <t>ショウライ</t>
    </rPh>
    <rPh sb="65" eb="67">
      <t>カンキョ</t>
    </rPh>
    <rPh sb="68" eb="70">
      <t>ツギツギ</t>
    </rPh>
    <rPh sb="71" eb="73">
      <t>ホウテイ</t>
    </rPh>
    <rPh sb="73" eb="75">
      <t>タイヨウ</t>
    </rPh>
    <rPh sb="75" eb="77">
      <t>ネンスウ</t>
    </rPh>
    <rPh sb="78" eb="79">
      <t>ムカ</t>
    </rPh>
    <rPh sb="81" eb="83">
      <t>ニジュウ</t>
    </rPh>
    <rPh sb="84" eb="86">
      <t>トウシ</t>
    </rPh>
    <rPh sb="87" eb="88">
      <t>カカ</t>
    </rPh>
    <rPh sb="90" eb="92">
      <t>ジョウキョウ</t>
    </rPh>
    <rPh sb="98" eb="99">
      <t>サラ</t>
    </rPh>
    <rPh sb="110" eb="112">
      <t>コウジョウ</t>
    </rPh>
    <rPh sb="157" eb="160">
      <t>ゲスイドウ</t>
    </rPh>
    <rPh sb="160" eb="163">
      <t>シヨウリョウ</t>
    </rPh>
    <rPh sb="164" eb="166">
      <t>ゾウカ</t>
    </rPh>
    <rPh sb="166" eb="167">
      <t>リツ</t>
    </rPh>
    <rPh sb="168" eb="170">
      <t>オスイ</t>
    </rPh>
    <rPh sb="170" eb="172">
      <t>ショリ</t>
    </rPh>
    <rPh sb="172" eb="174">
      <t>ゲンカ</t>
    </rPh>
    <rPh sb="175" eb="177">
      <t>ゾウカ</t>
    </rPh>
    <rPh sb="177" eb="178">
      <t>リツ</t>
    </rPh>
    <rPh sb="179" eb="181">
      <t>ウワマワ</t>
    </rPh>
    <rPh sb="185" eb="187">
      <t>イミ</t>
    </rPh>
    <rPh sb="192" eb="193">
      <t>ヒ</t>
    </rPh>
    <rPh sb="194" eb="195">
      <t>ツヅ</t>
    </rPh>
    <rPh sb="220" eb="22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</si>
</sst>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895720"/>
        <c:axId val="24989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0.04</c:v>
                </c:pt>
                <c:pt idx="3">
                  <c:v>0.05</c:v>
                </c:pt>
                <c:pt idx="4">
                  <c:v>7.0000000000000007E-2</c:v>
                </c:pt>
              </c:numCache>
            </c:numRef>
          </c:val>
          <c:smooth val="0"/>
        </c:ser>
        <c:dLbls>
          <c:showLegendKey val="0"/>
          <c:showVal val="0"/>
          <c:showCatName val="0"/>
          <c:showSerName val="0"/>
          <c:showPercent val="0"/>
          <c:showBubbleSize val="0"/>
        </c:dLbls>
        <c:marker val="1"/>
        <c:smooth val="0"/>
        <c:axId val="249895720"/>
        <c:axId val="249896112"/>
      </c:lineChart>
      <c:dateAx>
        <c:axId val="249895720"/>
        <c:scaling>
          <c:orientation val="minMax"/>
        </c:scaling>
        <c:delete val="1"/>
        <c:axPos val="b"/>
        <c:numFmt formatCode="ge" sourceLinked="1"/>
        <c:majorTickMark val="none"/>
        <c:minorTickMark val="none"/>
        <c:tickLblPos val="none"/>
        <c:crossAx val="249896112"/>
        <c:crosses val="autoZero"/>
        <c:auto val="1"/>
        <c:lblOffset val="100"/>
        <c:baseTimeUnit val="years"/>
      </c:dateAx>
      <c:valAx>
        <c:axId val="24989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9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56.18</c:v>
                </c:pt>
                <c:pt idx="1">
                  <c:v>55.04</c:v>
                </c:pt>
                <c:pt idx="2">
                  <c:v>75.489999999999995</c:v>
                </c:pt>
                <c:pt idx="3">
                  <c:v>82.01</c:v>
                </c:pt>
                <c:pt idx="4">
                  <c:v>71</c:v>
                </c:pt>
              </c:numCache>
            </c:numRef>
          </c:val>
        </c:ser>
        <c:dLbls>
          <c:showLegendKey val="0"/>
          <c:showVal val="0"/>
          <c:showCatName val="0"/>
          <c:showSerName val="0"/>
          <c:showPercent val="0"/>
          <c:showBubbleSize val="0"/>
        </c:dLbls>
        <c:gapWidth val="150"/>
        <c:axId val="250976312"/>
        <c:axId val="2509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64.75</c:v>
                </c:pt>
                <c:pt idx="3">
                  <c:v>62.03</c:v>
                </c:pt>
                <c:pt idx="4">
                  <c:v>59.27</c:v>
                </c:pt>
              </c:numCache>
            </c:numRef>
          </c:val>
          <c:smooth val="0"/>
        </c:ser>
        <c:dLbls>
          <c:showLegendKey val="0"/>
          <c:showVal val="0"/>
          <c:showCatName val="0"/>
          <c:showSerName val="0"/>
          <c:showPercent val="0"/>
          <c:showBubbleSize val="0"/>
        </c:dLbls>
        <c:marker val="1"/>
        <c:smooth val="0"/>
        <c:axId val="250976312"/>
        <c:axId val="250976704"/>
      </c:lineChart>
      <c:dateAx>
        <c:axId val="250976312"/>
        <c:scaling>
          <c:orientation val="minMax"/>
        </c:scaling>
        <c:delete val="1"/>
        <c:axPos val="b"/>
        <c:numFmt formatCode="ge" sourceLinked="1"/>
        <c:majorTickMark val="none"/>
        <c:minorTickMark val="none"/>
        <c:tickLblPos val="none"/>
        <c:crossAx val="250976704"/>
        <c:crosses val="autoZero"/>
        <c:auto val="1"/>
        <c:lblOffset val="100"/>
        <c:baseTimeUnit val="years"/>
      </c:dateAx>
      <c:valAx>
        <c:axId val="2509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7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80.13</c:v>
                </c:pt>
                <c:pt idx="1">
                  <c:v>80.290000000000006</c:v>
                </c:pt>
                <c:pt idx="2">
                  <c:v>77.02</c:v>
                </c:pt>
                <c:pt idx="3">
                  <c:v>77.790000000000006</c:v>
                </c:pt>
                <c:pt idx="4">
                  <c:v>76.8</c:v>
                </c:pt>
              </c:numCache>
            </c:numRef>
          </c:val>
        </c:ser>
        <c:dLbls>
          <c:showLegendKey val="0"/>
          <c:showVal val="0"/>
          <c:showCatName val="0"/>
          <c:showSerName val="0"/>
          <c:showPercent val="0"/>
          <c:showBubbleSize val="0"/>
        </c:dLbls>
        <c:gapWidth val="150"/>
        <c:axId val="249778360"/>
        <c:axId val="2497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92.84</c:v>
                </c:pt>
                <c:pt idx="3">
                  <c:v>93.53</c:v>
                </c:pt>
                <c:pt idx="4">
                  <c:v>92.82</c:v>
                </c:pt>
              </c:numCache>
            </c:numRef>
          </c:val>
          <c:smooth val="0"/>
        </c:ser>
        <c:dLbls>
          <c:showLegendKey val="0"/>
          <c:showVal val="0"/>
          <c:showCatName val="0"/>
          <c:showSerName val="0"/>
          <c:showPercent val="0"/>
          <c:showBubbleSize val="0"/>
        </c:dLbls>
        <c:marker val="1"/>
        <c:smooth val="0"/>
        <c:axId val="249778360"/>
        <c:axId val="249778752"/>
      </c:lineChart>
      <c:dateAx>
        <c:axId val="249778360"/>
        <c:scaling>
          <c:orientation val="minMax"/>
        </c:scaling>
        <c:delete val="1"/>
        <c:axPos val="b"/>
        <c:numFmt formatCode="ge" sourceLinked="1"/>
        <c:majorTickMark val="none"/>
        <c:minorTickMark val="none"/>
        <c:tickLblPos val="none"/>
        <c:crossAx val="249778752"/>
        <c:crosses val="autoZero"/>
        <c:auto val="1"/>
        <c:lblOffset val="100"/>
        <c:baseTimeUnit val="years"/>
      </c:dateAx>
      <c:valAx>
        <c:axId val="2497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7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66.19</c:v>
                </c:pt>
                <c:pt idx="1">
                  <c:v>64.97</c:v>
                </c:pt>
                <c:pt idx="2">
                  <c:v>62.49</c:v>
                </c:pt>
                <c:pt idx="3">
                  <c:v>63.6</c:v>
                </c:pt>
                <c:pt idx="4">
                  <c:v>102.32</c:v>
                </c:pt>
              </c:numCache>
            </c:numRef>
          </c:val>
        </c:ser>
        <c:dLbls>
          <c:showLegendKey val="0"/>
          <c:showVal val="0"/>
          <c:showCatName val="0"/>
          <c:showSerName val="0"/>
          <c:showPercent val="0"/>
          <c:showBubbleSize val="0"/>
        </c:dLbls>
        <c:gapWidth val="150"/>
        <c:axId val="249897680"/>
        <c:axId val="24989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102.97</c:v>
                </c:pt>
                <c:pt idx="1">
                  <c:v>103.89</c:v>
                </c:pt>
                <c:pt idx="2">
                  <c:v>100.13</c:v>
                </c:pt>
                <c:pt idx="3">
                  <c:v>101.67</c:v>
                </c:pt>
                <c:pt idx="4">
                  <c:v>107.19</c:v>
                </c:pt>
              </c:numCache>
            </c:numRef>
          </c:val>
          <c:smooth val="0"/>
        </c:ser>
        <c:dLbls>
          <c:showLegendKey val="0"/>
          <c:showVal val="0"/>
          <c:showCatName val="0"/>
          <c:showSerName val="0"/>
          <c:showPercent val="0"/>
          <c:showBubbleSize val="0"/>
        </c:dLbls>
        <c:marker val="1"/>
        <c:smooth val="0"/>
        <c:axId val="249897680"/>
        <c:axId val="249898072"/>
      </c:lineChart>
      <c:dateAx>
        <c:axId val="249897680"/>
        <c:scaling>
          <c:orientation val="minMax"/>
        </c:scaling>
        <c:delete val="1"/>
        <c:axPos val="b"/>
        <c:numFmt formatCode="ge" sourceLinked="1"/>
        <c:majorTickMark val="none"/>
        <c:minorTickMark val="none"/>
        <c:tickLblPos val="none"/>
        <c:crossAx val="249898072"/>
        <c:crosses val="autoZero"/>
        <c:auto val="1"/>
        <c:lblOffset val="100"/>
        <c:baseTimeUnit val="years"/>
      </c:dateAx>
      <c:valAx>
        <c:axId val="24989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9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12.5</c:v>
                </c:pt>
                <c:pt idx="1">
                  <c:v>13.72</c:v>
                </c:pt>
                <c:pt idx="2">
                  <c:v>14.91</c:v>
                </c:pt>
                <c:pt idx="3">
                  <c:v>16.05</c:v>
                </c:pt>
                <c:pt idx="4">
                  <c:v>25.09</c:v>
                </c:pt>
              </c:numCache>
            </c:numRef>
          </c:val>
        </c:ser>
        <c:dLbls>
          <c:showLegendKey val="0"/>
          <c:showVal val="0"/>
          <c:showCatName val="0"/>
          <c:showSerName val="0"/>
          <c:showPercent val="0"/>
          <c:showBubbleSize val="0"/>
        </c:dLbls>
        <c:gapWidth val="150"/>
        <c:axId val="249899248"/>
        <c:axId val="2503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11.36</c:v>
                </c:pt>
                <c:pt idx="1">
                  <c:v>11.26</c:v>
                </c:pt>
                <c:pt idx="2">
                  <c:v>15.62</c:v>
                </c:pt>
                <c:pt idx="3">
                  <c:v>17.82</c:v>
                </c:pt>
                <c:pt idx="4">
                  <c:v>31.92</c:v>
                </c:pt>
              </c:numCache>
            </c:numRef>
          </c:val>
          <c:smooth val="0"/>
        </c:ser>
        <c:dLbls>
          <c:showLegendKey val="0"/>
          <c:showVal val="0"/>
          <c:showCatName val="0"/>
          <c:showSerName val="0"/>
          <c:showPercent val="0"/>
          <c:showBubbleSize val="0"/>
        </c:dLbls>
        <c:marker val="1"/>
        <c:smooth val="0"/>
        <c:axId val="249899248"/>
        <c:axId val="250316000"/>
      </c:lineChart>
      <c:dateAx>
        <c:axId val="249899248"/>
        <c:scaling>
          <c:orientation val="minMax"/>
        </c:scaling>
        <c:delete val="1"/>
        <c:axPos val="b"/>
        <c:numFmt formatCode="ge" sourceLinked="1"/>
        <c:majorTickMark val="none"/>
        <c:minorTickMark val="none"/>
        <c:tickLblPos val="none"/>
        <c:crossAx val="250316000"/>
        <c:crosses val="autoZero"/>
        <c:auto val="1"/>
        <c:lblOffset val="100"/>
        <c:baseTimeUnit val="years"/>
      </c:dateAx>
      <c:valAx>
        <c:axId val="2503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9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317176"/>
        <c:axId val="2503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0.5</c:v>
                </c:pt>
                <c:pt idx="1">
                  <c:v>0.5</c:v>
                </c:pt>
                <c:pt idx="2">
                  <c:v>0.63</c:v>
                </c:pt>
                <c:pt idx="3" formatCode="#,##0.00;&quot;△&quot;#,##0.00">
                  <c:v>0</c:v>
                </c:pt>
                <c:pt idx="4">
                  <c:v>0.18</c:v>
                </c:pt>
              </c:numCache>
            </c:numRef>
          </c:val>
          <c:smooth val="0"/>
        </c:ser>
        <c:dLbls>
          <c:showLegendKey val="0"/>
          <c:showVal val="0"/>
          <c:showCatName val="0"/>
          <c:showSerName val="0"/>
          <c:showPercent val="0"/>
          <c:showBubbleSize val="0"/>
        </c:dLbls>
        <c:marker val="1"/>
        <c:smooth val="0"/>
        <c:axId val="250317176"/>
        <c:axId val="250317568"/>
      </c:lineChart>
      <c:dateAx>
        <c:axId val="250317176"/>
        <c:scaling>
          <c:orientation val="minMax"/>
        </c:scaling>
        <c:delete val="1"/>
        <c:axPos val="b"/>
        <c:numFmt formatCode="ge" sourceLinked="1"/>
        <c:majorTickMark val="none"/>
        <c:minorTickMark val="none"/>
        <c:tickLblPos val="none"/>
        <c:crossAx val="250317568"/>
        <c:crosses val="autoZero"/>
        <c:auto val="1"/>
        <c:lblOffset val="100"/>
        <c:baseTimeUnit val="years"/>
      </c:dateAx>
      <c:valAx>
        <c:axId val="2503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1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90.09</c:v>
                </c:pt>
                <c:pt idx="1">
                  <c:v>94.09</c:v>
                </c:pt>
                <c:pt idx="2">
                  <c:v>96.86</c:v>
                </c:pt>
                <c:pt idx="3">
                  <c:v>93.59</c:v>
                </c:pt>
                <c:pt idx="4" formatCode="#,##0.00;&quot;△&quot;#,##0.00">
                  <c:v>0</c:v>
                </c:pt>
              </c:numCache>
            </c:numRef>
          </c:val>
        </c:ser>
        <c:dLbls>
          <c:showLegendKey val="0"/>
          <c:showVal val="0"/>
          <c:showCatName val="0"/>
          <c:showSerName val="0"/>
          <c:showPercent val="0"/>
          <c:showBubbleSize val="0"/>
        </c:dLbls>
        <c:gapWidth val="150"/>
        <c:axId val="250318744"/>
        <c:axId val="2503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32.17</c:v>
                </c:pt>
                <c:pt idx="1">
                  <c:v>30.39</c:v>
                </c:pt>
                <c:pt idx="2">
                  <c:v>52.48</c:v>
                </c:pt>
                <c:pt idx="3">
                  <c:v>53.95</c:v>
                </c:pt>
                <c:pt idx="4">
                  <c:v>42.55</c:v>
                </c:pt>
              </c:numCache>
            </c:numRef>
          </c:val>
          <c:smooth val="0"/>
        </c:ser>
        <c:dLbls>
          <c:showLegendKey val="0"/>
          <c:showVal val="0"/>
          <c:showCatName val="0"/>
          <c:showSerName val="0"/>
          <c:showPercent val="0"/>
          <c:showBubbleSize val="0"/>
        </c:dLbls>
        <c:marker val="1"/>
        <c:smooth val="0"/>
        <c:axId val="250318744"/>
        <c:axId val="250319136"/>
      </c:lineChart>
      <c:dateAx>
        <c:axId val="250318744"/>
        <c:scaling>
          <c:orientation val="minMax"/>
        </c:scaling>
        <c:delete val="1"/>
        <c:axPos val="b"/>
        <c:numFmt formatCode="ge" sourceLinked="1"/>
        <c:majorTickMark val="none"/>
        <c:minorTickMark val="none"/>
        <c:tickLblPos val="none"/>
        <c:crossAx val="250319136"/>
        <c:crosses val="autoZero"/>
        <c:auto val="1"/>
        <c:lblOffset val="100"/>
        <c:baseTimeUnit val="years"/>
      </c:dateAx>
      <c:valAx>
        <c:axId val="2503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1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263.33999999999997</c:v>
                </c:pt>
                <c:pt idx="1">
                  <c:v>193.64</c:v>
                </c:pt>
                <c:pt idx="2">
                  <c:v>168.03</c:v>
                </c:pt>
                <c:pt idx="3">
                  <c:v>168.59</c:v>
                </c:pt>
                <c:pt idx="4">
                  <c:v>46.48</c:v>
                </c:pt>
              </c:numCache>
            </c:numRef>
          </c:val>
        </c:ser>
        <c:dLbls>
          <c:showLegendKey val="0"/>
          <c:showVal val="0"/>
          <c:showCatName val="0"/>
          <c:showSerName val="0"/>
          <c:showPercent val="0"/>
          <c:showBubbleSize val="0"/>
        </c:dLbls>
        <c:gapWidth val="150"/>
        <c:axId val="250435200"/>
        <c:axId val="25043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196.99</c:v>
                </c:pt>
                <c:pt idx="1">
                  <c:v>230.06</c:v>
                </c:pt>
                <c:pt idx="2">
                  <c:v>208.92</c:v>
                </c:pt>
                <c:pt idx="3">
                  <c:v>334.04</c:v>
                </c:pt>
                <c:pt idx="4">
                  <c:v>78.62</c:v>
                </c:pt>
              </c:numCache>
            </c:numRef>
          </c:val>
          <c:smooth val="0"/>
        </c:ser>
        <c:dLbls>
          <c:showLegendKey val="0"/>
          <c:showVal val="0"/>
          <c:showCatName val="0"/>
          <c:showSerName val="0"/>
          <c:showPercent val="0"/>
          <c:showBubbleSize val="0"/>
        </c:dLbls>
        <c:marker val="1"/>
        <c:smooth val="0"/>
        <c:axId val="250435200"/>
        <c:axId val="250435592"/>
      </c:lineChart>
      <c:dateAx>
        <c:axId val="250435200"/>
        <c:scaling>
          <c:orientation val="minMax"/>
        </c:scaling>
        <c:delete val="1"/>
        <c:axPos val="b"/>
        <c:numFmt formatCode="ge" sourceLinked="1"/>
        <c:majorTickMark val="none"/>
        <c:minorTickMark val="none"/>
        <c:tickLblPos val="none"/>
        <c:crossAx val="250435592"/>
        <c:crosses val="autoZero"/>
        <c:auto val="1"/>
        <c:lblOffset val="100"/>
        <c:baseTimeUnit val="years"/>
      </c:dateAx>
      <c:valAx>
        <c:axId val="25043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4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490.41</c:v>
                </c:pt>
                <c:pt idx="1">
                  <c:v>387.93</c:v>
                </c:pt>
                <c:pt idx="2">
                  <c:v>391.28</c:v>
                </c:pt>
                <c:pt idx="3">
                  <c:v>365.61</c:v>
                </c:pt>
                <c:pt idx="4">
                  <c:v>265.13</c:v>
                </c:pt>
              </c:numCache>
            </c:numRef>
          </c:val>
        </c:ser>
        <c:dLbls>
          <c:showLegendKey val="0"/>
          <c:showVal val="0"/>
          <c:showCatName val="0"/>
          <c:showSerName val="0"/>
          <c:showPercent val="0"/>
          <c:showBubbleSize val="0"/>
        </c:dLbls>
        <c:gapWidth val="150"/>
        <c:axId val="250436768"/>
        <c:axId val="25043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708.85</c:v>
                </c:pt>
                <c:pt idx="3">
                  <c:v>660.23</c:v>
                </c:pt>
                <c:pt idx="4">
                  <c:v>658.6</c:v>
                </c:pt>
              </c:numCache>
            </c:numRef>
          </c:val>
          <c:smooth val="0"/>
        </c:ser>
        <c:dLbls>
          <c:showLegendKey val="0"/>
          <c:showVal val="0"/>
          <c:showCatName val="0"/>
          <c:showSerName val="0"/>
          <c:showPercent val="0"/>
          <c:showBubbleSize val="0"/>
        </c:dLbls>
        <c:marker val="1"/>
        <c:smooth val="0"/>
        <c:axId val="250436768"/>
        <c:axId val="250437160"/>
      </c:lineChart>
      <c:dateAx>
        <c:axId val="250436768"/>
        <c:scaling>
          <c:orientation val="minMax"/>
        </c:scaling>
        <c:delete val="1"/>
        <c:axPos val="b"/>
        <c:numFmt formatCode="ge" sourceLinked="1"/>
        <c:majorTickMark val="none"/>
        <c:minorTickMark val="none"/>
        <c:tickLblPos val="none"/>
        <c:crossAx val="250437160"/>
        <c:crosses val="autoZero"/>
        <c:auto val="1"/>
        <c:lblOffset val="100"/>
        <c:baseTimeUnit val="years"/>
      </c:dateAx>
      <c:valAx>
        <c:axId val="25043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4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79.2</c:v>
                </c:pt>
                <c:pt idx="1">
                  <c:v>76.400000000000006</c:v>
                </c:pt>
                <c:pt idx="2">
                  <c:v>80.67</c:v>
                </c:pt>
                <c:pt idx="3">
                  <c:v>80.75</c:v>
                </c:pt>
                <c:pt idx="4">
                  <c:v>90.16</c:v>
                </c:pt>
              </c:numCache>
            </c:numRef>
          </c:val>
        </c:ser>
        <c:dLbls>
          <c:showLegendKey val="0"/>
          <c:showVal val="0"/>
          <c:showCatName val="0"/>
          <c:showSerName val="0"/>
          <c:showPercent val="0"/>
          <c:showBubbleSize val="0"/>
        </c:dLbls>
        <c:gapWidth val="150"/>
        <c:axId val="250438336"/>
        <c:axId val="25097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89.47</c:v>
                </c:pt>
                <c:pt idx="3">
                  <c:v>88.7</c:v>
                </c:pt>
                <c:pt idx="4">
                  <c:v>88.44</c:v>
                </c:pt>
              </c:numCache>
            </c:numRef>
          </c:val>
          <c:smooth val="0"/>
        </c:ser>
        <c:dLbls>
          <c:showLegendKey val="0"/>
          <c:showVal val="0"/>
          <c:showCatName val="0"/>
          <c:showSerName val="0"/>
          <c:showPercent val="0"/>
          <c:showBubbleSize val="0"/>
        </c:dLbls>
        <c:marker val="1"/>
        <c:smooth val="0"/>
        <c:axId val="250438336"/>
        <c:axId val="250973176"/>
      </c:lineChart>
      <c:dateAx>
        <c:axId val="250438336"/>
        <c:scaling>
          <c:orientation val="minMax"/>
        </c:scaling>
        <c:delete val="1"/>
        <c:axPos val="b"/>
        <c:numFmt formatCode="ge" sourceLinked="1"/>
        <c:majorTickMark val="none"/>
        <c:minorTickMark val="none"/>
        <c:tickLblPos val="none"/>
        <c:crossAx val="250973176"/>
        <c:crosses val="autoZero"/>
        <c:auto val="1"/>
        <c:lblOffset val="100"/>
        <c:baseTimeUnit val="years"/>
      </c:dateAx>
      <c:valAx>
        <c:axId val="25097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4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127.52</c:v>
                </c:pt>
                <c:pt idx="1">
                  <c:v>132.03</c:v>
                </c:pt>
                <c:pt idx="2">
                  <c:v>125.18</c:v>
                </c:pt>
                <c:pt idx="3">
                  <c:v>125.07</c:v>
                </c:pt>
                <c:pt idx="4">
                  <c:v>112.02</c:v>
                </c:pt>
              </c:numCache>
            </c:numRef>
          </c:val>
        </c:ser>
        <c:dLbls>
          <c:showLegendKey val="0"/>
          <c:showVal val="0"/>
          <c:showCatName val="0"/>
          <c:showSerName val="0"/>
          <c:showPercent val="0"/>
          <c:showBubbleSize val="0"/>
        </c:dLbls>
        <c:gapWidth val="150"/>
        <c:axId val="250974352"/>
        <c:axId val="25097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143.47999999999999</c:v>
                </c:pt>
                <c:pt idx="3">
                  <c:v>145.05000000000001</c:v>
                </c:pt>
                <c:pt idx="4">
                  <c:v>147.15</c:v>
                </c:pt>
              </c:numCache>
            </c:numRef>
          </c:val>
          <c:smooth val="0"/>
        </c:ser>
        <c:dLbls>
          <c:showLegendKey val="0"/>
          <c:showVal val="0"/>
          <c:showCatName val="0"/>
          <c:showSerName val="0"/>
          <c:showPercent val="0"/>
          <c:showBubbleSize val="0"/>
        </c:dLbls>
        <c:marker val="1"/>
        <c:smooth val="0"/>
        <c:axId val="250974352"/>
        <c:axId val="250974744"/>
      </c:lineChart>
      <c:dateAx>
        <c:axId val="250974352"/>
        <c:scaling>
          <c:orientation val="minMax"/>
        </c:scaling>
        <c:delete val="1"/>
        <c:axPos val="b"/>
        <c:numFmt formatCode="ge" sourceLinked="1"/>
        <c:majorTickMark val="none"/>
        <c:minorTickMark val="none"/>
        <c:tickLblPos val="none"/>
        <c:crossAx val="250974744"/>
        <c:crosses val="autoZero"/>
        <c:auto val="1"/>
        <c:lblOffset val="100"/>
        <c:baseTimeUnit val="years"/>
      </c:dateAx>
      <c:valAx>
        <c:axId val="25097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7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太田市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222130</v>
      </c>
      <c r="AM8" s="64"/>
      <c r="AN8" s="64"/>
      <c r="AO8" s="64"/>
      <c r="AP8" s="64"/>
      <c r="AQ8" s="64"/>
      <c r="AR8" s="64"/>
      <c r="AS8" s="64"/>
      <c r="AT8" s="63">
        <f>データ!S6</f>
        <v>175.54</v>
      </c>
      <c r="AU8" s="63"/>
      <c r="AV8" s="63"/>
      <c r="AW8" s="63"/>
      <c r="AX8" s="63"/>
      <c r="AY8" s="63"/>
      <c r="AZ8" s="63"/>
      <c r="BA8" s="63"/>
      <c r="BB8" s="63">
        <f>データ!T6</f>
        <v>1265.4100000000001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51.56</v>
      </c>
      <c r="J10" s="63"/>
      <c r="K10" s="63"/>
      <c r="L10" s="63"/>
      <c r="M10" s="63"/>
      <c r="N10" s="63"/>
      <c r="O10" s="63"/>
      <c r="P10" s="63">
        <f>データ!O6</f>
        <v>41.31</v>
      </c>
      <c r="Q10" s="63"/>
      <c r="R10" s="63"/>
      <c r="S10" s="63"/>
      <c r="T10" s="63"/>
      <c r="U10" s="63"/>
      <c r="V10" s="63"/>
      <c r="W10" s="63">
        <f>データ!P6</f>
        <v>79.599999999999994</v>
      </c>
      <c r="X10" s="63"/>
      <c r="Y10" s="63"/>
      <c r="Z10" s="63"/>
      <c r="AA10" s="63"/>
      <c r="AB10" s="63"/>
      <c r="AC10" s="63"/>
      <c r="AD10" s="64">
        <f>データ!Q6</f>
        <v>2182</v>
      </c>
      <c r="AE10" s="64"/>
      <c r="AF10" s="64"/>
      <c r="AG10" s="64"/>
      <c r="AH10" s="64"/>
      <c r="AI10" s="64"/>
      <c r="AJ10" s="64"/>
      <c r="AK10" s="2"/>
      <c r="AL10" s="64">
        <f>データ!U6</f>
        <v>91699</v>
      </c>
      <c r="AM10" s="64"/>
      <c r="AN10" s="64"/>
      <c r="AO10" s="64"/>
      <c r="AP10" s="64"/>
      <c r="AQ10" s="64"/>
      <c r="AR10" s="64"/>
      <c r="AS10" s="64"/>
      <c r="AT10" s="63">
        <f>データ!V6</f>
        <v>17.5</v>
      </c>
      <c r="AU10" s="63"/>
      <c r="AV10" s="63"/>
      <c r="AW10" s="63"/>
      <c r="AX10" s="63"/>
      <c r="AY10" s="63"/>
      <c r="AZ10" s="63"/>
      <c r="BA10" s="63"/>
      <c r="BB10" s="63">
        <f>データ!W6</f>
        <v>5239.9399999999996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102059</v>
      </c>
      <c r="D6" s="31">
        <f t="shared" si="3"/>
        <v>46</v>
      </c>
      <c r="E6" s="31">
        <f t="shared" si="3"/>
        <v>17</v>
      </c>
      <c r="F6" s="31">
        <f t="shared" si="3"/>
        <v>1</v>
      </c>
      <c r="G6" s="31">
        <f t="shared" si="3"/>
        <v>0</v>
      </c>
      <c r="H6" s="31" t="str">
        <f t="shared" si="3"/>
        <v>群馬県　太田市</v>
      </c>
      <c r="I6" s="31" t="str">
        <f t="shared" si="3"/>
        <v>法適用</v>
      </c>
      <c r="J6" s="31" t="str">
        <f t="shared" si="3"/>
        <v>下水道事業</v>
      </c>
      <c r="K6" s="31" t="str">
        <f t="shared" si="3"/>
        <v>公共下水道</v>
      </c>
      <c r="L6" s="31" t="str">
        <f t="shared" si="3"/>
        <v>Bc1</v>
      </c>
      <c r="M6" s="32" t="str">
        <f t="shared" si="3"/>
        <v>-</v>
      </c>
      <c r="N6" s="32">
        <f t="shared" si="3"/>
        <v>51.56</v>
      </c>
      <c r="O6" s="32">
        <f t="shared" si="3"/>
        <v>41.31</v>
      </c>
      <c r="P6" s="32">
        <f t="shared" si="3"/>
        <v>79.599999999999994</v>
      </c>
      <c r="Q6" s="32">
        <f t="shared" si="3"/>
        <v>2182</v>
      </c>
      <c r="R6" s="32">
        <f t="shared" si="3"/>
        <v>222130</v>
      </c>
      <c r="S6" s="32">
        <f t="shared" si="3"/>
        <v>175.54</v>
      </c>
      <c r="T6" s="32">
        <f t="shared" si="3"/>
        <v>1265.4100000000001</v>
      </c>
      <c r="U6" s="32">
        <f t="shared" si="3"/>
        <v>91699</v>
      </c>
      <c r="V6" s="32">
        <f t="shared" si="3"/>
        <v>17.5</v>
      </c>
      <c r="W6" s="32">
        <f t="shared" si="3"/>
        <v>5239.9399999999996</v>
      </c>
      <c r="X6" s="33">
        <f>IF(X7="",NA(),X7)</f>
        <v>66.19</v>
      </c>
      <c r="Y6" s="33">
        <f t="shared" ref="Y6:AG6" si="4">IF(Y7="",NA(),Y7)</f>
        <v>64.97</v>
      </c>
      <c r="Z6" s="33">
        <f t="shared" si="4"/>
        <v>62.49</v>
      </c>
      <c r="AA6" s="33">
        <f t="shared" si="4"/>
        <v>63.6</v>
      </c>
      <c r="AB6" s="33">
        <f t="shared" si="4"/>
        <v>102.32</v>
      </c>
      <c r="AC6" s="33">
        <f t="shared" si="4"/>
        <v>102.97</v>
      </c>
      <c r="AD6" s="33">
        <f t="shared" si="4"/>
        <v>103.89</v>
      </c>
      <c r="AE6" s="33">
        <f t="shared" si="4"/>
        <v>100.13</v>
      </c>
      <c r="AF6" s="33">
        <f t="shared" si="4"/>
        <v>101.67</v>
      </c>
      <c r="AG6" s="33">
        <f t="shared" si="4"/>
        <v>107.19</v>
      </c>
      <c r="AH6" s="32" t="str">
        <f>IF(AH7="","",IF(AH7="-","【-】","【"&amp;SUBSTITUTE(TEXT(AH7,"#,##0.00"),"-","△")&amp;"】"))</f>
        <v>【107.74】</v>
      </c>
      <c r="AI6" s="33">
        <f>IF(AI7="",NA(),AI7)</f>
        <v>90.09</v>
      </c>
      <c r="AJ6" s="33">
        <f t="shared" ref="AJ6:AR6" si="5">IF(AJ7="",NA(),AJ7)</f>
        <v>94.09</v>
      </c>
      <c r="AK6" s="33">
        <f t="shared" si="5"/>
        <v>96.86</v>
      </c>
      <c r="AL6" s="33">
        <f t="shared" si="5"/>
        <v>93.59</v>
      </c>
      <c r="AM6" s="32">
        <f t="shared" si="5"/>
        <v>0</v>
      </c>
      <c r="AN6" s="33">
        <f t="shared" si="5"/>
        <v>32.17</v>
      </c>
      <c r="AO6" s="33">
        <f t="shared" si="5"/>
        <v>30.39</v>
      </c>
      <c r="AP6" s="33">
        <f t="shared" si="5"/>
        <v>52.48</v>
      </c>
      <c r="AQ6" s="33">
        <f t="shared" si="5"/>
        <v>53.95</v>
      </c>
      <c r="AR6" s="33">
        <f t="shared" si="5"/>
        <v>42.55</v>
      </c>
      <c r="AS6" s="32" t="str">
        <f>IF(AS7="","",IF(AS7="-","【-】","【"&amp;SUBSTITUTE(TEXT(AS7,"#,##0.00"),"-","△")&amp;"】"))</f>
        <v>【4.71】</v>
      </c>
      <c r="AT6" s="33">
        <f>IF(AT7="",NA(),AT7)</f>
        <v>263.33999999999997</v>
      </c>
      <c r="AU6" s="33">
        <f t="shared" ref="AU6:BC6" si="6">IF(AU7="",NA(),AU7)</f>
        <v>193.64</v>
      </c>
      <c r="AV6" s="33">
        <f t="shared" si="6"/>
        <v>168.03</v>
      </c>
      <c r="AW6" s="33">
        <f t="shared" si="6"/>
        <v>168.59</v>
      </c>
      <c r="AX6" s="33">
        <f t="shared" si="6"/>
        <v>46.48</v>
      </c>
      <c r="AY6" s="33">
        <f t="shared" si="6"/>
        <v>196.99</v>
      </c>
      <c r="AZ6" s="33">
        <f t="shared" si="6"/>
        <v>230.06</v>
      </c>
      <c r="BA6" s="33">
        <f t="shared" si="6"/>
        <v>208.92</v>
      </c>
      <c r="BB6" s="33">
        <f t="shared" si="6"/>
        <v>334.04</v>
      </c>
      <c r="BC6" s="33">
        <f t="shared" si="6"/>
        <v>78.62</v>
      </c>
      <c r="BD6" s="32" t="str">
        <f>IF(BD7="","",IF(BD7="-","【-】","【"&amp;SUBSTITUTE(TEXT(BD7,"#,##0.00"),"-","△")&amp;"】"))</f>
        <v>【56.46】</v>
      </c>
      <c r="BE6" s="33">
        <f>IF(BE7="",NA(),BE7)</f>
        <v>490.41</v>
      </c>
      <c r="BF6" s="33">
        <f t="shared" ref="BF6:BN6" si="7">IF(BF7="",NA(),BF7)</f>
        <v>387.93</v>
      </c>
      <c r="BG6" s="33">
        <f t="shared" si="7"/>
        <v>391.28</v>
      </c>
      <c r="BH6" s="33">
        <f t="shared" si="7"/>
        <v>365.61</v>
      </c>
      <c r="BI6" s="33">
        <f t="shared" si="7"/>
        <v>265.13</v>
      </c>
      <c r="BJ6" s="33">
        <f t="shared" si="7"/>
        <v>980.73</v>
      </c>
      <c r="BK6" s="33">
        <f t="shared" si="7"/>
        <v>936.66</v>
      </c>
      <c r="BL6" s="33">
        <f t="shared" si="7"/>
        <v>708.85</v>
      </c>
      <c r="BM6" s="33">
        <f t="shared" si="7"/>
        <v>660.23</v>
      </c>
      <c r="BN6" s="33">
        <f t="shared" si="7"/>
        <v>658.6</v>
      </c>
      <c r="BO6" s="32" t="str">
        <f>IF(BO7="","",IF(BO7="-","【-】","【"&amp;SUBSTITUTE(TEXT(BO7,"#,##0.00"),"-","△")&amp;"】"))</f>
        <v>【776.35】</v>
      </c>
      <c r="BP6" s="33">
        <f>IF(BP7="",NA(),BP7)</f>
        <v>79.2</v>
      </c>
      <c r="BQ6" s="33">
        <f t="shared" ref="BQ6:BY6" si="8">IF(BQ7="",NA(),BQ7)</f>
        <v>76.400000000000006</v>
      </c>
      <c r="BR6" s="33">
        <f t="shared" si="8"/>
        <v>80.67</v>
      </c>
      <c r="BS6" s="33">
        <f t="shared" si="8"/>
        <v>80.75</v>
      </c>
      <c r="BT6" s="33">
        <f t="shared" si="8"/>
        <v>90.16</v>
      </c>
      <c r="BU6" s="33">
        <f t="shared" si="8"/>
        <v>88.45</v>
      </c>
      <c r="BV6" s="33">
        <f t="shared" si="8"/>
        <v>88.44</v>
      </c>
      <c r="BW6" s="33">
        <f t="shared" si="8"/>
        <v>89.47</v>
      </c>
      <c r="BX6" s="33">
        <f t="shared" si="8"/>
        <v>88.7</v>
      </c>
      <c r="BY6" s="33">
        <f t="shared" si="8"/>
        <v>88.44</v>
      </c>
      <c r="BZ6" s="32" t="str">
        <f>IF(BZ7="","",IF(BZ7="-","【-】","【"&amp;SUBSTITUTE(TEXT(BZ7,"#,##0.00"),"-","△")&amp;"】"))</f>
        <v>【96.57】</v>
      </c>
      <c r="CA6" s="33">
        <f>IF(CA7="",NA(),CA7)</f>
        <v>127.52</v>
      </c>
      <c r="CB6" s="33">
        <f t="shared" ref="CB6:CJ6" si="9">IF(CB7="",NA(),CB7)</f>
        <v>132.03</v>
      </c>
      <c r="CC6" s="33">
        <f t="shared" si="9"/>
        <v>125.18</v>
      </c>
      <c r="CD6" s="33">
        <f t="shared" si="9"/>
        <v>125.07</v>
      </c>
      <c r="CE6" s="33">
        <f t="shared" si="9"/>
        <v>112.02</v>
      </c>
      <c r="CF6" s="33">
        <f t="shared" si="9"/>
        <v>167.63</v>
      </c>
      <c r="CG6" s="33">
        <f t="shared" si="9"/>
        <v>169.89</v>
      </c>
      <c r="CH6" s="33">
        <f t="shared" si="9"/>
        <v>143.47999999999999</v>
      </c>
      <c r="CI6" s="33">
        <f t="shared" si="9"/>
        <v>145.05000000000001</v>
      </c>
      <c r="CJ6" s="33">
        <f t="shared" si="9"/>
        <v>147.15</v>
      </c>
      <c r="CK6" s="32" t="str">
        <f>IF(CK7="","",IF(CK7="-","【-】","【"&amp;SUBSTITUTE(TEXT(CK7,"#,##0.00"),"-","△")&amp;"】"))</f>
        <v>【142.28】</v>
      </c>
      <c r="CL6" s="33">
        <f>IF(CL7="",NA(),CL7)</f>
        <v>56.18</v>
      </c>
      <c r="CM6" s="33">
        <f t="shared" ref="CM6:CU6" si="10">IF(CM7="",NA(),CM7)</f>
        <v>55.04</v>
      </c>
      <c r="CN6" s="33">
        <f t="shared" si="10"/>
        <v>75.489999999999995</v>
      </c>
      <c r="CO6" s="33">
        <f t="shared" si="10"/>
        <v>82.01</v>
      </c>
      <c r="CP6" s="33">
        <f t="shared" si="10"/>
        <v>71</v>
      </c>
      <c r="CQ6" s="33">
        <f t="shared" si="10"/>
        <v>62.39</v>
      </c>
      <c r="CR6" s="33">
        <f t="shared" si="10"/>
        <v>62.55</v>
      </c>
      <c r="CS6" s="33">
        <f t="shared" si="10"/>
        <v>64.75</v>
      </c>
      <c r="CT6" s="33">
        <f t="shared" si="10"/>
        <v>62.03</v>
      </c>
      <c r="CU6" s="33">
        <f t="shared" si="10"/>
        <v>59.27</v>
      </c>
      <c r="CV6" s="32" t="str">
        <f>IF(CV7="","",IF(CV7="-","【-】","【"&amp;SUBSTITUTE(TEXT(CV7,"#,##0.00"),"-","△")&amp;"】"))</f>
        <v>【60.35】</v>
      </c>
      <c r="CW6" s="33">
        <f>IF(CW7="",NA(),CW7)</f>
        <v>80.13</v>
      </c>
      <c r="CX6" s="33">
        <f t="shared" ref="CX6:DF6" si="11">IF(CX7="",NA(),CX7)</f>
        <v>80.290000000000006</v>
      </c>
      <c r="CY6" s="33">
        <f t="shared" si="11"/>
        <v>77.02</v>
      </c>
      <c r="CZ6" s="33">
        <f t="shared" si="11"/>
        <v>77.790000000000006</v>
      </c>
      <c r="DA6" s="33">
        <f t="shared" si="11"/>
        <v>76.8</v>
      </c>
      <c r="DB6" s="33">
        <f t="shared" si="11"/>
        <v>89.79</v>
      </c>
      <c r="DC6" s="33">
        <f t="shared" si="11"/>
        <v>90.26</v>
      </c>
      <c r="DD6" s="33">
        <f t="shared" si="11"/>
        <v>92.84</v>
      </c>
      <c r="DE6" s="33">
        <f t="shared" si="11"/>
        <v>93.53</v>
      </c>
      <c r="DF6" s="33">
        <f t="shared" si="11"/>
        <v>92.82</v>
      </c>
      <c r="DG6" s="32" t="str">
        <f>IF(DG7="","",IF(DG7="-","【-】","【"&amp;SUBSTITUTE(TEXT(DG7,"#,##0.00"),"-","△")&amp;"】"))</f>
        <v>【94.57】</v>
      </c>
      <c r="DH6" s="33">
        <f>IF(DH7="",NA(),DH7)</f>
        <v>12.5</v>
      </c>
      <c r="DI6" s="33">
        <f t="shared" ref="DI6:DQ6" si="12">IF(DI7="",NA(),DI7)</f>
        <v>13.72</v>
      </c>
      <c r="DJ6" s="33">
        <f t="shared" si="12"/>
        <v>14.91</v>
      </c>
      <c r="DK6" s="33">
        <f t="shared" si="12"/>
        <v>16.05</v>
      </c>
      <c r="DL6" s="33">
        <f t="shared" si="12"/>
        <v>25.09</v>
      </c>
      <c r="DM6" s="33">
        <f t="shared" si="12"/>
        <v>11.36</v>
      </c>
      <c r="DN6" s="33">
        <f t="shared" si="12"/>
        <v>11.26</v>
      </c>
      <c r="DO6" s="33">
        <f t="shared" si="12"/>
        <v>15.62</v>
      </c>
      <c r="DP6" s="33">
        <f t="shared" si="12"/>
        <v>17.82</v>
      </c>
      <c r="DQ6" s="33">
        <f t="shared" si="12"/>
        <v>31.92</v>
      </c>
      <c r="DR6" s="32" t="str">
        <f>IF(DR7="","",IF(DR7="-","【-】","【"&amp;SUBSTITUTE(TEXT(DR7,"#,##0.00"),"-","△")&amp;"】"))</f>
        <v>【36.27】</v>
      </c>
      <c r="DS6" s="32">
        <f>IF(DS7="",NA(),DS7)</f>
        <v>0</v>
      </c>
      <c r="DT6" s="32">
        <f t="shared" ref="DT6:EB6" si="13">IF(DT7="",NA(),DT7)</f>
        <v>0</v>
      </c>
      <c r="DU6" s="32">
        <f t="shared" si="13"/>
        <v>0</v>
      </c>
      <c r="DV6" s="32">
        <f t="shared" si="13"/>
        <v>0</v>
      </c>
      <c r="DW6" s="32">
        <f t="shared" si="13"/>
        <v>0</v>
      </c>
      <c r="DX6" s="33">
        <f t="shared" si="13"/>
        <v>0.5</v>
      </c>
      <c r="DY6" s="33">
        <f t="shared" si="13"/>
        <v>0.5</v>
      </c>
      <c r="DZ6" s="33">
        <f t="shared" si="13"/>
        <v>0.63</v>
      </c>
      <c r="EA6" s="32">
        <f t="shared" si="13"/>
        <v>0</v>
      </c>
      <c r="EB6" s="33">
        <f t="shared" si="13"/>
        <v>0.18</v>
      </c>
      <c r="EC6" s="32" t="str">
        <f>IF(EC7="","",IF(EC7="-","【-】","【"&amp;SUBSTITUTE(TEXT(EC7,"#,##0.00"),"-","△")&amp;"】"))</f>
        <v>【4.35】</v>
      </c>
      <c r="ED6" s="32">
        <f>IF(ED7="",NA(),ED7)</f>
        <v>0</v>
      </c>
      <c r="EE6" s="32">
        <f t="shared" ref="EE6:EM6" si="14">IF(EE7="",NA(),EE7)</f>
        <v>0</v>
      </c>
      <c r="EF6" s="32">
        <f t="shared" si="14"/>
        <v>0</v>
      </c>
      <c r="EG6" s="32">
        <f t="shared" si="14"/>
        <v>0</v>
      </c>
      <c r="EH6" s="32">
        <f t="shared" si="14"/>
        <v>0</v>
      </c>
      <c r="EI6" s="33">
        <f t="shared" si="14"/>
        <v>0.04</v>
      </c>
      <c r="EJ6" s="33">
        <f t="shared" si="14"/>
        <v>0.04</v>
      </c>
      <c r="EK6" s="33">
        <f t="shared" si="14"/>
        <v>0.04</v>
      </c>
      <c r="EL6" s="33">
        <f t="shared" si="14"/>
        <v>0.05</v>
      </c>
      <c r="EM6" s="33">
        <f t="shared" si="14"/>
        <v>7.0000000000000007E-2</v>
      </c>
      <c r="EN6" s="32" t="str">
        <f>IF(EN7="","",IF(EN7="-","【-】","【"&amp;SUBSTITUTE(TEXT(EN7,"#,##0.00"),"-","△")&amp;"】"))</f>
        <v>【0.17】</v>
      </c>
    </row>
    <row r="7" spans="1:147" s="34" customFormat="1">
      <c r="A7" s="26"/>
      <c r="B7" s="35">
        <v>2014</v>
      </c>
      <c r="C7" s="35">
        <v>102059</v>
      </c>
      <c r="D7" s="35">
        <v>46</v>
      </c>
      <c r="E7" s="35">
        <v>17</v>
      </c>
      <c r="F7" s="35">
        <v>1</v>
      </c>
      <c r="G7" s="35">
        <v>0</v>
      </c>
      <c r="H7" s="35" t="s">
        <v>96</v>
      </c>
      <c r="I7" s="35" t="s">
        <v>97</v>
      </c>
      <c r="J7" s="35" t="s">
        <v>98</v>
      </c>
      <c r="K7" s="35" t="s">
        <v>99</v>
      </c>
      <c r="L7" s="35" t="s">
        <v>100</v>
      </c>
      <c r="M7" s="36" t="s">
        <v>101</v>
      </c>
      <c r="N7" s="36">
        <v>51.56</v>
      </c>
      <c r="O7" s="36">
        <v>41.31</v>
      </c>
      <c r="P7" s="36">
        <v>79.599999999999994</v>
      </c>
      <c r="Q7" s="36">
        <v>2182</v>
      </c>
      <c r="R7" s="36">
        <v>222130</v>
      </c>
      <c r="S7" s="36">
        <v>175.54</v>
      </c>
      <c r="T7" s="36">
        <v>1265.4100000000001</v>
      </c>
      <c r="U7" s="36">
        <v>91699</v>
      </c>
      <c r="V7" s="36">
        <v>17.5</v>
      </c>
      <c r="W7" s="36">
        <v>5239.9399999999996</v>
      </c>
      <c r="X7" s="36">
        <v>66.19</v>
      </c>
      <c r="Y7" s="36">
        <v>64.97</v>
      </c>
      <c r="Z7" s="36">
        <v>62.49</v>
      </c>
      <c r="AA7" s="36">
        <v>63.6</v>
      </c>
      <c r="AB7" s="36">
        <v>102.32</v>
      </c>
      <c r="AC7" s="36">
        <v>102.97</v>
      </c>
      <c r="AD7" s="36">
        <v>103.89</v>
      </c>
      <c r="AE7" s="36">
        <v>100.13</v>
      </c>
      <c r="AF7" s="36">
        <v>101.67</v>
      </c>
      <c r="AG7" s="36">
        <v>107.19</v>
      </c>
      <c r="AH7" s="36">
        <v>107.74</v>
      </c>
      <c r="AI7" s="36">
        <v>90.09</v>
      </c>
      <c r="AJ7" s="36">
        <v>94.09</v>
      </c>
      <c r="AK7" s="36">
        <v>96.86</v>
      </c>
      <c r="AL7" s="36">
        <v>93.59</v>
      </c>
      <c r="AM7" s="36">
        <v>0</v>
      </c>
      <c r="AN7" s="36">
        <v>32.17</v>
      </c>
      <c r="AO7" s="36">
        <v>30.39</v>
      </c>
      <c r="AP7" s="36">
        <v>52.48</v>
      </c>
      <c r="AQ7" s="36">
        <v>53.95</v>
      </c>
      <c r="AR7" s="36">
        <v>42.55</v>
      </c>
      <c r="AS7" s="36">
        <v>4.71</v>
      </c>
      <c r="AT7" s="36">
        <v>263.33999999999997</v>
      </c>
      <c r="AU7" s="36">
        <v>193.64</v>
      </c>
      <c r="AV7" s="36">
        <v>168.03</v>
      </c>
      <c r="AW7" s="36">
        <v>168.59</v>
      </c>
      <c r="AX7" s="36">
        <v>46.48</v>
      </c>
      <c r="AY7" s="36">
        <v>196.99</v>
      </c>
      <c r="AZ7" s="36">
        <v>230.06</v>
      </c>
      <c r="BA7" s="36">
        <v>208.92</v>
      </c>
      <c r="BB7" s="36">
        <v>334.04</v>
      </c>
      <c r="BC7" s="36">
        <v>78.62</v>
      </c>
      <c r="BD7" s="36">
        <v>56.46</v>
      </c>
      <c r="BE7" s="36">
        <v>490.41</v>
      </c>
      <c r="BF7" s="36">
        <v>387.93</v>
      </c>
      <c r="BG7" s="36">
        <v>391.28</v>
      </c>
      <c r="BH7" s="36">
        <v>365.61</v>
      </c>
      <c r="BI7" s="36">
        <v>265.13</v>
      </c>
      <c r="BJ7" s="36">
        <v>980.73</v>
      </c>
      <c r="BK7" s="36">
        <v>936.66</v>
      </c>
      <c r="BL7" s="36">
        <v>708.85</v>
      </c>
      <c r="BM7" s="36">
        <v>660.23</v>
      </c>
      <c r="BN7" s="36">
        <v>658.6</v>
      </c>
      <c r="BO7" s="36">
        <v>776.35</v>
      </c>
      <c r="BP7" s="36">
        <v>79.2</v>
      </c>
      <c r="BQ7" s="36">
        <v>76.400000000000006</v>
      </c>
      <c r="BR7" s="36">
        <v>80.67</v>
      </c>
      <c r="BS7" s="36">
        <v>80.75</v>
      </c>
      <c r="BT7" s="36">
        <v>90.16</v>
      </c>
      <c r="BU7" s="36">
        <v>88.45</v>
      </c>
      <c r="BV7" s="36">
        <v>88.44</v>
      </c>
      <c r="BW7" s="36">
        <v>89.47</v>
      </c>
      <c r="BX7" s="36">
        <v>88.7</v>
      </c>
      <c r="BY7" s="36">
        <v>88.44</v>
      </c>
      <c r="BZ7" s="36">
        <v>96.57</v>
      </c>
      <c r="CA7" s="36">
        <v>127.52</v>
      </c>
      <c r="CB7" s="36">
        <v>132.03</v>
      </c>
      <c r="CC7" s="36">
        <v>125.18</v>
      </c>
      <c r="CD7" s="36">
        <v>125.07</v>
      </c>
      <c r="CE7" s="36">
        <v>112.02</v>
      </c>
      <c r="CF7" s="36">
        <v>167.63</v>
      </c>
      <c r="CG7" s="36">
        <v>169.89</v>
      </c>
      <c r="CH7" s="36">
        <v>143.47999999999999</v>
      </c>
      <c r="CI7" s="36">
        <v>145.05000000000001</v>
      </c>
      <c r="CJ7" s="36">
        <v>147.15</v>
      </c>
      <c r="CK7" s="36">
        <v>142.28</v>
      </c>
      <c r="CL7" s="36">
        <v>56.18</v>
      </c>
      <c r="CM7" s="36">
        <v>55.04</v>
      </c>
      <c r="CN7" s="36">
        <v>75.489999999999995</v>
      </c>
      <c r="CO7" s="36">
        <v>82.01</v>
      </c>
      <c r="CP7" s="36">
        <v>71</v>
      </c>
      <c r="CQ7" s="36">
        <v>62.39</v>
      </c>
      <c r="CR7" s="36">
        <v>62.55</v>
      </c>
      <c r="CS7" s="36">
        <v>64.75</v>
      </c>
      <c r="CT7" s="36">
        <v>62.03</v>
      </c>
      <c r="CU7" s="36">
        <v>59.27</v>
      </c>
      <c r="CV7" s="36">
        <v>60.35</v>
      </c>
      <c r="CW7" s="36">
        <v>80.13</v>
      </c>
      <c r="CX7" s="36">
        <v>80.290000000000006</v>
      </c>
      <c r="CY7" s="36">
        <v>77.02</v>
      </c>
      <c r="CZ7" s="36">
        <v>77.790000000000006</v>
      </c>
      <c r="DA7" s="36">
        <v>76.8</v>
      </c>
      <c r="DB7" s="36">
        <v>89.79</v>
      </c>
      <c r="DC7" s="36">
        <v>90.26</v>
      </c>
      <c r="DD7" s="36">
        <v>92.84</v>
      </c>
      <c r="DE7" s="36">
        <v>93.53</v>
      </c>
      <c r="DF7" s="36">
        <v>92.82</v>
      </c>
      <c r="DG7" s="36">
        <v>94.57</v>
      </c>
      <c r="DH7" s="36">
        <v>12.5</v>
      </c>
      <c r="DI7" s="36">
        <v>13.72</v>
      </c>
      <c r="DJ7" s="36">
        <v>14.91</v>
      </c>
      <c r="DK7" s="36">
        <v>16.05</v>
      </c>
      <c r="DL7" s="36">
        <v>25.09</v>
      </c>
      <c r="DM7" s="36">
        <v>11.36</v>
      </c>
      <c r="DN7" s="36">
        <v>11.26</v>
      </c>
      <c r="DO7" s="36">
        <v>15.62</v>
      </c>
      <c r="DP7" s="36">
        <v>17.82</v>
      </c>
      <c r="DQ7" s="36">
        <v>31.92</v>
      </c>
      <c r="DR7" s="36">
        <v>36.270000000000003</v>
      </c>
      <c r="DS7" s="36">
        <v>0</v>
      </c>
      <c r="DT7" s="36">
        <v>0</v>
      </c>
      <c r="DU7" s="36">
        <v>0</v>
      </c>
      <c r="DV7" s="36">
        <v>0</v>
      </c>
      <c r="DW7" s="36">
        <v>0</v>
      </c>
      <c r="DX7" s="36">
        <v>0.5</v>
      </c>
      <c r="DY7" s="36">
        <v>0.5</v>
      </c>
      <c r="DZ7" s="36">
        <v>0.63</v>
      </c>
      <c r="EA7" s="36">
        <v>0</v>
      </c>
      <c r="EB7" s="36">
        <v>0.18</v>
      </c>
      <c r="EC7" s="36">
        <v>4.3499999999999996</v>
      </c>
      <c r="ED7" s="36">
        <v>0</v>
      </c>
      <c r="EE7" s="36">
        <v>0</v>
      </c>
      <c r="EF7" s="36">
        <v>0</v>
      </c>
      <c r="EG7" s="36">
        <v>0</v>
      </c>
      <c r="EH7" s="36">
        <v>0</v>
      </c>
      <c r="EI7" s="36">
        <v>0.04</v>
      </c>
      <c r="EJ7" s="36">
        <v>0.04</v>
      </c>
      <c r="EK7" s="36">
        <v>0.04</v>
      </c>
      <c r="EL7" s="36">
        <v>0.05</v>
      </c>
      <c r="EM7" s="36">
        <v>7.0000000000000007E-2</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2016-02-03T07:43:05Z</dcterms:created>
  <dcterms:modified xsi:type="dcterms:W3CDTF">2016-02-17T04:44:19Z</dcterms:modified>
  <cp:category/>
</cp:coreProperties>
</file>